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TOH41\Desktop\"/>
    </mc:Choice>
  </mc:AlternateContent>
  <xr:revisionPtr revIDLastSave="0" documentId="13_ncr:1_{C76094EF-0E4A-4C28-938C-F6D048A214D5}" xr6:coauthVersionLast="47" xr6:coauthVersionMax="47" xr10:uidLastSave="{00000000-0000-0000-0000-000000000000}"/>
  <bookViews>
    <workbookView xWindow="-28920" yWindow="-120" windowWidth="29040" windowHeight="16440" xr2:uid="{D5905552-63DF-4F03-BA77-62CE9CAEF9E9}"/>
  </bookViews>
  <sheets>
    <sheet name="請求書" sheetId="19" r:id="rId1"/>
    <sheet name="工種コード一覧" sheetId="5" r:id="rId2"/>
    <sheet name="入力・提出 ガイド" sheetId="10" r:id="rId3"/>
    <sheet name="sannsyo" sheetId="9" state="hidden" r:id="rId4"/>
  </sheets>
  <definedNames>
    <definedName name="_xlnm.Print_Area" localSheetId="0">請求書!$B$2:$AF$106</definedName>
    <definedName name="_xlnm.Print_Area" localSheetId="2">'入力・提出 ガイド'!$B$1:$AF$61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6" i="19" l="1"/>
  <c r="V41" i="19"/>
  <c r="S6" i="19"/>
  <c r="S41" i="19" s="1"/>
  <c r="S76" i="19" s="1"/>
  <c r="AH8" i="19"/>
  <c r="O11" i="19"/>
  <c r="O81" i="19" s="1"/>
  <c r="O8" i="19"/>
  <c r="O43" i="19" s="1"/>
  <c r="B5" i="19"/>
  <c r="B40" i="19" s="1"/>
  <c r="AC91" i="19"/>
  <c r="AC93" i="19"/>
  <c r="AC95" i="19"/>
  <c r="AC97" i="19"/>
  <c r="AC99" i="19"/>
  <c r="AC89" i="19"/>
  <c r="T99" i="19"/>
  <c r="T91" i="19"/>
  <c r="T93" i="19"/>
  <c r="T95" i="19"/>
  <c r="T97" i="19"/>
  <c r="T89" i="19"/>
  <c r="R91" i="19"/>
  <c r="R93" i="19"/>
  <c r="R95" i="19"/>
  <c r="R97" i="19"/>
  <c r="R99" i="19"/>
  <c r="R89" i="19"/>
  <c r="P99" i="19"/>
  <c r="P91" i="19"/>
  <c r="P93" i="19"/>
  <c r="P95" i="19"/>
  <c r="P97" i="19"/>
  <c r="P89" i="19"/>
  <c r="I99" i="19"/>
  <c r="I100" i="19"/>
  <c r="I91" i="19"/>
  <c r="I92" i="19"/>
  <c r="I93" i="19"/>
  <c r="I94" i="19"/>
  <c r="I95" i="19"/>
  <c r="I96" i="19"/>
  <c r="I97" i="19"/>
  <c r="I98" i="19"/>
  <c r="I90" i="19"/>
  <c r="I89" i="19"/>
  <c r="G99" i="19"/>
  <c r="G91" i="19"/>
  <c r="G93" i="19"/>
  <c r="G95" i="19"/>
  <c r="G97" i="19"/>
  <c r="G89" i="19"/>
  <c r="F91" i="19"/>
  <c r="F93" i="19"/>
  <c r="F95" i="19"/>
  <c r="F97" i="19"/>
  <c r="F99" i="19"/>
  <c r="F89" i="19"/>
  <c r="D99" i="19"/>
  <c r="D91" i="19"/>
  <c r="D93" i="19"/>
  <c r="D95" i="19"/>
  <c r="D97" i="19"/>
  <c r="D89" i="19"/>
  <c r="B99" i="19"/>
  <c r="B91" i="19"/>
  <c r="B93" i="19"/>
  <c r="B95" i="19"/>
  <c r="B97" i="19"/>
  <c r="B89" i="19"/>
  <c r="V84" i="19"/>
  <c r="U82" i="19"/>
  <c r="U80" i="19"/>
  <c r="AC75" i="19"/>
  <c r="Z75" i="19"/>
  <c r="V75" i="19"/>
  <c r="E83" i="19"/>
  <c r="F81" i="19"/>
  <c r="C78" i="19"/>
  <c r="F46" i="19"/>
  <c r="AC56" i="19"/>
  <c r="AC58" i="19"/>
  <c r="AC60" i="19"/>
  <c r="AC62" i="19"/>
  <c r="AC64" i="19"/>
  <c r="AC54" i="19"/>
  <c r="T56" i="19"/>
  <c r="T58" i="19"/>
  <c r="T60" i="19"/>
  <c r="T62" i="19"/>
  <c r="T64" i="19"/>
  <c r="T54" i="19"/>
  <c r="R64" i="19"/>
  <c r="R56" i="19"/>
  <c r="R58" i="19"/>
  <c r="R60" i="19"/>
  <c r="R62" i="19"/>
  <c r="R54" i="19"/>
  <c r="P54" i="19"/>
  <c r="P56" i="19"/>
  <c r="P58" i="19"/>
  <c r="P60" i="19"/>
  <c r="P62" i="19"/>
  <c r="P64" i="19"/>
  <c r="I56" i="19"/>
  <c r="I57" i="19"/>
  <c r="I58" i="19"/>
  <c r="I59" i="19"/>
  <c r="I60" i="19"/>
  <c r="I61" i="19"/>
  <c r="I62" i="19"/>
  <c r="I63" i="19"/>
  <c r="I64" i="19"/>
  <c r="I65" i="19"/>
  <c r="I55" i="19"/>
  <c r="I54" i="19"/>
  <c r="G58" i="19"/>
  <c r="G56" i="19"/>
  <c r="G60" i="19"/>
  <c r="G62" i="19"/>
  <c r="G64" i="19"/>
  <c r="G54" i="19"/>
  <c r="F58" i="19"/>
  <c r="F56" i="19"/>
  <c r="F60" i="19"/>
  <c r="F62" i="19"/>
  <c r="F64" i="19"/>
  <c r="F54" i="19"/>
  <c r="D56" i="19"/>
  <c r="D58" i="19"/>
  <c r="D60" i="19"/>
  <c r="D62" i="19"/>
  <c r="D64" i="19"/>
  <c r="D54" i="19"/>
  <c r="B56" i="19"/>
  <c r="B58" i="19"/>
  <c r="B60" i="19"/>
  <c r="B62" i="19"/>
  <c r="B64" i="19"/>
  <c r="B54" i="19"/>
  <c r="Q37" i="19"/>
  <c r="V49" i="19"/>
  <c r="U47" i="19"/>
  <c r="U45" i="19"/>
  <c r="AC40" i="19"/>
  <c r="Z40" i="19"/>
  <c r="V40" i="19"/>
  <c r="E48" i="19"/>
  <c r="C43" i="19"/>
  <c r="B38" i="19"/>
  <c r="B73" i="19" s="1"/>
  <c r="Q2" i="19"/>
  <c r="T31" i="19"/>
  <c r="T66" i="19" s="1"/>
  <c r="R31" i="19"/>
  <c r="R66" i="19" s="1"/>
  <c r="P31" i="19"/>
  <c r="P66" i="19" s="1"/>
  <c r="X29" i="19"/>
  <c r="X99" i="19" s="1"/>
  <c r="X27" i="19"/>
  <c r="X62" i="19" s="1"/>
  <c r="X25" i="19"/>
  <c r="X60" i="19" s="1"/>
  <c r="X23" i="19"/>
  <c r="X93" i="19" s="1"/>
  <c r="X21" i="19"/>
  <c r="X56" i="19" s="1"/>
  <c r="X19" i="19"/>
  <c r="X89" i="19" s="1"/>
  <c r="AC17" i="19"/>
  <c r="AC52" i="19" s="1"/>
  <c r="AC87" i="19" s="1"/>
  <c r="O46" i="19" l="1"/>
  <c r="O78" i="19"/>
  <c r="L8" i="19"/>
  <c r="L11" i="19" s="1"/>
  <c r="K5" i="19" s="1"/>
  <c r="X58" i="19"/>
  <c r="X54" i="19"/>
  <c r="R101" i="19"/>
  <c r="X91" i="19"/>
  <c r="X64" i="19"/>
  <c r="B75" i="19"/>
  <c r="P101" i="19"/>
  <c r="X97" i="19"/>
  <c r="T101" i="19"/>
  <c r="X95" i="19"/>
  <c r="X31" i="19"/>
  <c r="L78" i="19" l="1"/>
  <c r="X66" i="19"/>
  <c r="X101" i="19"/>
  <c r="K75" i="19"/>
  <c r="L43" i="19"/>
  <c r="K40" i="19" l="1"/>
  <c r="L46" i="19"/>
  <c r="L81" i="19"/>
</calcChain>
</file>

<file path=xl/sharedStrings.xml><?xml version="1.0" encoding="utf-8"?>
<sst xmlns="http://schemas.openxmlformats.org/spreadsheetml/2006/main" count="357" uniqueCount="220">
  <si>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</si>
  <si>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</si>
  <si>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</si>
  <si>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％</t>
    <phoneticPr fontId="1"/>
  </si>
  <si>
    <t>-</t>
    <phoneticPr fontId="1"/>
  </si>
  <si>
    <t>注文書
枝番</t>
    <rPh sb="0" eb="3">
      <t>チュウモンショ</t>
    </rPh>
    <rPh sb="4" eb="6">
      <t>エダバン</t>
    </rPh>
    <phoneticPr fontId="1"/>
  </si>
  <si>
    <t>振　込　先</t>
    <rPh sb="0" eb="1">
      <t>シン</t>
    </rPh>
    <rPh sb="2" eb="3">
      <t>コミ</t>
    </rPh>
    <rPh sb="4" eb="5">
      <t>サキ</t>
    </rPh>
    <phoneticPr fontId="1"/>
  </si>
  <si>
    <t>契約金額</t>
    <rPh sb="0" eb="2">
      <t>ケイヤク</t>
    </rPh>
    <rPh sb="2" eb="4">
      <t>キンガク</t>
    </rPh>
    <phoneticPr fontId="1"/>
  </si>
  <si>
    <t>既請求金額</t>
    <rPh sb="0" eb="1">
      <t>スデ</t>
    </rPh>
    <rPh sb="1" eb="3">
      <t>セイキュウ</t>
    </rPh>
    <rPh sb="3" eb="5">
      <t>キンガク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</si>
  <si>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</si>
  <si>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契約金額残</t>
    <rPh sb="0" eb="2">
      <t>ケイヤク</t>
    </rPh>
    <rPh sb="2" eb="3">
      <t>キン</t>
    </rPh>
    <rPh sb="3" eb="4">
      <t>ガク</t>
    </rPh>
    <rPh sb="4" eb="5">
      <t>ザン</t>
    </rPh>
    <phoneticPr fontId="1"/>
  </si>
  <si>
    <t>経理</t>
    <rPh sb="0" eb="2">
      <t>ケイリ</t>
    </rPh>
    <phoneticPr fontId="1"/>
  </si>
  <si>
    <t>担当</t>
    <rPh sb="0" eb="2">
      <t>タントウ</t>
    </rPh>
    <phoneticPr fontId="1"/>
  </si>
  <si>
    <t>印</t>
    <rPh sb="0" eb="1">
      <t>イン</t>
    </rPh>
    <phoneticPr fontId="1"/>
  </si>
  <si>
    <t>請 求 年 月</t>
    <rPh sb="0" eb="1">
      <t>ショウ</t>
    </rPh>
    <rPh sb="2" eb="3">
      <t>モトム</t>
    </rPh>
    <rPh sb="4" eb="5">
      <t>トシ</t>
    </rPh>
    <rPh sb="6" eb="7">
      <t>ツキ</t>
    </rPh>
    <phoneticPr fontId="1"/>
  </si>
  <si>
    <t>住　所</t>
    <rPh sb="0" eb="1">
      <t>スミ</t>
    </rPh>
    <rPh sb="2" eb="3">
      <t>ショ</t>
    </rPh>
    <phoneticPr fontId="1"/>
  </si>
  <si>
    <t>日</t>
    <rPh sb="0" eb="1">
      <t>ニチ</t>
    </rPh>
    <phoneticPr fontId="1"/>
  </si>
  <si>
    <t>【振込先】</t>
    <rPh sb="1" eb="4">
      <t>フリコミサキ</t>
    </rPh>
    <phoneticPr fontId="1"/>
  </si>
  <si>
    <t>登録の通り</t>
    <rPh sb="0" eb="2">
      <t>トウロク</t>
    </rPh>
    <rPh sb="3" eb="4">
      <t>トオ</t>
    </rPh>
    <phoneticPr fontId="1"/>
  </si>
  <si>
    <t>【件名】</t>
    <rPh sb="1" eb="3">
      <t>ケンメイ</t>
    </rPh>
    <phoneticPr fontId="1"/>
  </si>
  <si>
    <t>消費税率</t>
    <rPh sb="0" eb="2">
      <t>ショウヒ</t>
    </rPh>
    <rPh sb="2" eb="3">
      <t>ゼイ</t>
    </rPh>
    <rPh sb="3" eb="4">
      <t>リツ</t>
    </rPh>
    <phoneticPr fontId="1"/>
  </si>
  <si>
    <t>工     種</t>
  </si>
  <si>
    <t>工種ｺｰﾄﾞ</t>
  </si>
  <si>
    <t>仮設工事</t>
  </si>
  <si>
    <t>ガス設備工事</t>
  </si>
  <si>
    <t>土工事</t>
  </si>
  <si>
    <t>電気設備工事</t>
  </si>
  <si>
    <t>山留工事</t>
  </si>
  <si>
    <t>給排水衛生設備工事</t>
  </si>
  <si>
    <t>特殊基礎工事</t>
  </si>
  <si>
    <t>空調設備工事</t>
  </si>
  <si>
    <t>コンクリート工事</t>
  </si>
  <si>
    <t>昇降機設備工事</t>
  </si>
  <si>
    <t>型枠工事</t>
  </si>
  <si>
    <t>防災設備工事</t>
  </si>
  <si>
    <t>鉄筋工事</t>
  </si>
  <si>
    <t>鉄骨工事</t>
  </si>
  <si>
    <t>基礎工事</t>
  </si>
  <si>
    <t>組積工事</t>
  </si>
  <si>
    <t>外構工事</t>
  </si>
  <si>
    <t>ＡＬＣ工事(ｻｲﾃﾞｨﾝｸﾞ)</t>
  </si>
  <si>
    <t>植栽工事</t>
  </si>
  <si>
    <t>耐火被覆工事</t>
  </si>
  <si>
    <t>解体工事</t>
  </si>
  <si>
    <t>防水工事</t>
  </si>
  <si>
    <t>石工事</t>
  </si>
  <si>
    <t>設計業務</t>
  </si>
  <si>
    <t>タイル工事</t>
  </si>
  <si>
    <t>管理業務</t>
  </si>
  <si>
    <t>木工事</t>
  </si>
  <si>
    <t>屋根工事</t>
  </si>
  <si>
    <t>金属工事</t>
  </si>
  <si>
    <t>左官工事</t>
  </si>
  <si>
    <t>木製建具工事</t>
  </si>
  <si>
    <t>鋼製建具工事</t>
  </si>
  <si>
    <t>硝子工事</t>
  </si>
  <si>
    <t>塗装工事</t>
  </si>
  <si>
    <t>内装工事</t>
  </si>
  <si>
    <t>家具工事</t>
  </si>
  <si>
    <t>住宅設備工事</t>
  </si>
  <si>
    <t>雑工事</t>
  </si>
  <si>
    <t>外壁工事</t>
  </si>
  <si>
    <t>＜工種コード一覧＞</t>
    <rPh sb="1" eb="2">
      <t>コウ</t>
    </rPh>
    <rPh sb="2" eb="3">
      <t>シュ</t>
    </rPh>
    <rPh sb="6" eb="8">
      <t>イチラン</t>
    </rPh>
    <phoneticPr fontId="1"/>
  </si>
  <si>
    <t>2、取引先コード</t>
    <rPh sb="2" eb="4">
      <t>トリヒキ</t>
    </rPh>
    <rPh sb="4" eb="5">
      <t>サキ</t>
    </rPh>
    <phoneticPr fontId="1"/>
  </si>
  <si>
    <t>【社名】</t>
    <rPh sb="1" eb="3">
      <t>シャメイ</t>
    </rPh>
    <phoneticPr fontId="1"/>
  </si>
  <si>
    <t>泰東興業株式会社 　御中</t>
    <rPh sb="0" eb="2">
      <t>タイトウ</t>
    </rPh>
    <rPh sb="2" eb="4">
      <t>コウギョウ</t>
    </rPh>
    <rPh sb="4" eb="8">
      <t>カブシキガイシャ</t>
    </rPh>
    <rPh sb="10" eb="12">
      <t>オンチュウ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</si>
  <si>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</si>
  <si>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</si>
  <si>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</si>
  <si>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</si>
  <si>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</si>
  <si>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</si>
  <si>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</si>
  <si>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</si>
  <si>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</si>
  <si>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</si>
  <si>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</si>
  <si>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</si>
  <si>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</si>
  <si>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</si>
  <si>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</si>
  <si>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</si>
  <si>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</si>
  <si>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</si>
  <si>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</si>
  <si>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</si>
  <si>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</si>
  <si>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</si>
  <si>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</si>
  <si>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</si>
  <si>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</si>
  <si>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</si>
  <si>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</si>
  <si>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</si>
  <si>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</si>
  <si>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</si>
  <si>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</si>
  <si>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</si>
  <si>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</si>
  <si>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</si>
  <si>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40</t>
    <phoneticPr fontId="1"/>
  </si>
  <si>
    <t>41</t>
    <phoneticPr fontId="1"/>
  </si>
  <si>
    <t>42</t>
    <phoneticPr fontId="1"/>
  </si>
  <si>
    <t>52</t>
    <phoneticPr fontId="1"/>
  </si>
  <si>
    <t>51</t>
    <phoneticPr fontId="1"/>
  </si>
  <si>
    <t>【入力・提出の注意事項】</t>
    <rPh sb="1" eb="3">
      <t>ニュウリョク</t>
    </rPh>
    <rPh sb="4" eb="6">
      <t>テイシュツ</t>
    </rPh>
    <rPh sb="7" eb="9">
      <t>チュウイ</t>
    </rPh>
    <rPh sb="9" eb="11">
      <t>ジコウ</t>
    </rPh>
    <phoneticPr fontId="1"/>
  </si>
  <si>
    <t>【基本事項】</t>
    <rPh sb="1" eb="3">
      <t>キホン</t>
    </rPh>
    <rPh sb="3" eb="5">
      <t>ジコウ</t>
    </rPh>
    <phoneticPr fontId="1"/>
  </si>
  <si>
    <t>【記入項目説明】</t>
    <rPh sb="1" eb="3">
      <t>キニュウ</t>
    </rPh>
    <rPh sb="3" eb="5">
      <t>コウモク</t>
    </rPh>
    <rPh sb="5" eb="7">
      <t>セツメイ</t>
    </rPh>
    <phoneticPr fontId="1"/>
  </si>
  <si>
    <t>3、取引先コード</t>
    <rPh sb="2" eb="4">
      <t>トリヒキ</t>
    </rPh>
    <rPh sb="4" eb="5">
      <t>サキ</t>
    </rPh>
    <phoneticPr fontId="1"/>
  </si>
  <si>
    <t>4、取引先コード</t>
    <rPh sb="2" eb="4">
      <t>トリヒキ</t>
    </rPh>
    <rPh sb="4" eb="5">
      <t>サキ</t>
    </rPh>
    <phoneticPr fontId="1"/>
  </si>
  <si>
    <t>その他の工事</t>
    <rPh sb="2" eb="3">
      <t>タ</t>
    </rPh>
    <rPh sb="4" eb="6">
      <t>コウジ</t>
    </rPh>
    <phoneticPr fontId="1"/>
  </si>
  <si>
    <r>
      <t>　・提出時の用紙サイズは</t>
    </r>
    <r>
      <rPr>
        <b/>
        <sz val="11"/>
        <rFont val="HG丸ｺﾞｼｯｸM-PRO"/>
        <family val="3"/>
        <charset val="128"/>
      </rPr>
      <t>「A4-横」</t>
    </r>
    <r>
      <rPr>
        <sz val="11"/>
        <rFont val="HG丸ｺﾞｼｯｸM-PRO"/>
        <family val="3"/>
        <charset val="128"/>
      </rPr>
      <t xml:space="preserve"> 、色は</t>
    </r>
    <r>
      <rPr>
        <b/>
        <sz val="11"/>
        <rFont val="HG丸ｺﾞｼｯｸM-PRO"/>
        <family val="3"/>
        <charset val="128"/>
      </rPr>
      <t>「白黒」</t>
    </r>
    <r>
      <rPr>
        <sz val="11"/>
        <rFont val="HG丸ｺﾞｼｯｸM-PRO"/>
        <family val="3"/>
        <charset val="128"/>
      </rPr>
      <t>として下さい。</t>
    </r>
    <rPh sb="2" eb="4">
      <t>テイシュ</t>
    </rPh>
    <rPh sb="4" eb="5">
      <t>ジ</t>
    </rPh>
    <rPh sb="6" eb="8">
      <t>ヨウシ</t>
    </rPh>
    <rPh sb="20" eb="21">
      <t>イロ</t>
    </rPh>
    <rPh sb="23" eb="25">
      <t>シロクロ</t>
    </rPh>
    <rPh sb="29" eb="32">
      <t>ク</t>
    </rPh>
    <phoneticPr fontId="1"/>
  </si>
  <si>
    <t>件　　名</t>
    <rPh sb="0" eb="1">
      <t>ケン</t>
    </rPh>
    <rPh sb="3" eb="4">
      <t>ナ</t>
    </rPh>
    <phoneticPr fontId="1"/>
  </si>
  <si>
    <r>
      <t>　</t>
    </r>
    <r>
      <rPr>
        <b/>
        <sz val="11"/>
        <rFont val="HG丸ｺﾞｼｯｸM-PRO"/>
        <family val="3"/>
        <charset val="128"/>
      </rPr>
      <t>「請求年月日」</t>
    </r>
    <r>
      <rPr>
        <sz val="11"/>
        <rFont val="HG丸ｺﾞｼｯｸM-PRO"/>
        <family val="3"/>
        <charset val="128"/>
      </rPr>
      <t>　：　請求日（締め日）を入力下さい。請求締め日は毎月２０日となります。</t>
    </r>
    <rPh sb="2" eb="4">
      <t>セイキュウ</t>
    </rPh>
    <rPh sb="4" eb="7">
      <t>ネンガッピ</t>
    </rPh>
    <rPh sb="11" eb="13">
      <t>セイキュウ</t>
    </rPh>
    <rPh sb="13" eb="14">
      <t>ビ</t>
    </rPh>
    <rPh sb="15" eb="16">
      <t>シ</t>
    </rPh>
    <rPh sb="17" eb="18">
      <t>ビ</t>
    </rPh>
    <rPh sb="20" eb="22">
      <t>ニュウ</t>
    </rPh>
    <rPh sb="22" eb="25">
      <t>ク</t>
    </rPh>
    <rPh sb="26" eb="28">
      <t>セイキュウ</t>
    </rPh>
    <rPh sb="28" eb="29">
      <t>シ</t>
    </rPh>
    <rPh sb="30" eb="31">
      <t>ビ</t>
    </rPh>
    <rPh sb="32" eb="34">
      <t>マイツ</t>
    </rPh>
    <rPh sb="36" eb="37">
      <t>ニチ</t>
    </rPh>
    <phoneticPr fontId="1"/>
  </si>
  <si>
    <r>
      <t>　</t>
    </r>
    <r>
      <rPr>
        <b/>
        <sz val="11"/>
        <rFont val="HG丸ｺﾞｼｯｸM-PRO"/>
        <family val="3"/>
        <charset val="128"/>
      </rPr>
      <t>「取引先コード」</t>
    </r>
    <r>
      <rPr>
        <sz val="11"/>
        <rFont val="HG丸ｺﾞｼｯｸM-PRO"/>
        <family val="3"/>
        <charset val="128"/>
      </rPr>
      <t>：　お取引開始時にご連絡した「取引先コード」を入力下さい。</t>
    </r>
    <rPh sb="2" eb="5">
      <t>トリヒキサキ</t>
    </rPh>
    <phoneticPr fontId="1"/>
  </si>
  <si>
    <r>
      <t>　</t>
    </r>
    <r>
      <rPr>
        <b/>
        <sz val="11"/>
        <rFont val="HG丸ｺﾞｼｯｸM-PRO"/>
        <family val="3"/>
        <charset val="128"/>
      </rPr>
      <t>「会社名、住所」</t>
    </r>
    <r>
      <rPr>
        <sz val="11"/>
        <rFont val="HG丸ｺﾞｼｯｸM-PRO"/>
        <family val="3"/>
        <charset val="128"/>
      </rPr>
      <t>：　入力の上、請求書①にのみ押印下さい。</t>
    </r>
    <rPh sb="2" eb="4">
      <t>カイシャ</t>
    </rPh>
    <rPh sb="4" eb="5">
      <t>メイ</t>
    </rPh>
    <rPh sb="6" eb="8">
      <t>ジュウショ</t>
    </rPh>
    <phoneticPr fontId="1"/>
  </si>
  <si>
    <r>
      <t>　</t>
    </r>
    <r>
      <rPr>
        <b/>
        <sz val="11"/>
        <rFont val="HG丸ｺﾞｼｯｸM-PRO"/>
        <family val="3"/>
        <charset val="128"/>
      </rPr>
      <t>「注文書枝番」</t>
    </r>
    <r>
      <rPr>
        <sz val="11"/>
        <rFont val="HG丸ｺﾞｼｯｸM-PRO"/>
        <family val="3"/>
        <charset val="128"/>
      </rPr>
      <t>　：　注文書記載の番号を入力下さい。注文書取り交わしが無い場合は空欄で構いません。</t>
    </r>
    <rPh sb="2" eb="5">
      <t>チュウモンショ</t>
    </rPh>
    <rPh sb="5" eb="7">
      <t>エダバン</t>
    </rPh>
    <rPh sb="29" eb="30">
      <t>ト</t>
    </rPh>
    <rPh sb="31" eb="32">
      <t>カ</t>
    </rPh>
    <rPh sb="43" eb="44">
      <t>カマ</t>
    </rPh>
    <phoneticPr fontId="1"/>
  </si>
  <si>
    <r>
      <t>　</t>
    </r>
    <r>
      <rPr>
        <b/>
        <sz val="11"/>
        <rFont val="HG丸ｺﾞｼｯｸM-PRO"/>
        <family val="3"/>
        <charset val="128"/>
      </rPr>
      <t>「件　名」</t>
    </r>
    <r>
      <rPr>
        <sz val="11"/>
        <rFont val="HG丸ｺﾞｼｯｸM-PRO"/>
        <family val="3"/>
        <charset val="128"/>
      </rPr>
      <t>　　　：　上段に工事件名を入力下さい。工種等の補足記入をする際は下段も使用下さい。</t>
    </r>
    <rPh sb="2" eb="3">
      <t>ケン</t>
    </rPh>
    <rPh sb="4" eb="5">
      <t>メイ</t>
    </rPh>
    <rPh sb="11" eb="13">
      <t>ジョウダン</t>
    </rPh>
    <rPh sb="14" eb="16">
      <t>コウジ</t>
    </rPh>
    <rPh sb="16" eb="18">
      <t>ケンメイ</t>
    </rPh>
    <rPh sb="19" eb="24">
      <t>ニュウ</t>
    </rPh>
    <rPh sb="25" eb="27">
      <t>コウシュ</t>
    </rPh>
    <rPh sb="27" eb="28">
      <t>トウ</t>
    </rPh>
    <rPh sb="29" eb="31">
      <t>ホソク</t>
    </rPh>
    <rPh sb="31" eb="33">
      <t>キニュウ</t>
    </rPh>
    <rPh sb="36" eb="37">
      <t>サイ</t>
    </rPh>
    <rPh sb="38" eb="39">
      <t>シタ</t>
    </rPh>
    <rPh sb="39" eb="40">
      <t>ダン</t>
    </rPh>
    <rPh sb="41" eb="43">
      <t>シヨウ</t>
    </rPh>
    <rPh sb="43" eb="46">
      <t>ク</t>
    </rPh>
    <phoneticPr fontId="1"/>
  </si>
  <si>
    <r>
      <t>　</t>
    </r>
    <r>
      <rPr>
        <b/>
        <sz val="11"/>
        <rFont val="HG丸ｺﾞｼｯｸM-PRO"/>
        <family val="3"/>
        <charset val="128"/>
      </rPr>
      <t>「今回請求金額」</t>
    </r>
    <r>
      <rPr>
        <sz val="11"/>
        <rFont val="HG丸ｺﾞｼｯｸM-PRO"/>
        <family val="3"/>
        <charset val="128"/>
      </rPr>
      <t>：　今回請求する金額を入力下さい。</t>
    </r>
    <rPh sb="2" eb="4">
      <t>コンカイ</t>
    </rPh>
    <rPh sb="4" eb="6">
      <t>セイ</t>
    </rPh>
    <rPh sb="6" eb="7">
      <t>カネ</t>
    </rPh>
    <rPh sb="7" eb="8">
      <t>ガク</t>
    </rPh>
    <rPh sb="11" eb="13">
      <t>コンカイ</t>
    </rPh>
    <rPh sb="13" eb="15">
      <t>セイキュウ</t>
    </rPh>
    <rPh sb="17" eb="19">
      <t>キンガク</t>
    </rPh>
    <rPh sb="20" eb="23">
      <t>ニュウリョククダ</t>
    </rPh>
    <phoneticPr fontId="1"/>
  </si>
  <si>
    <t>＜　請求書 入力・提出ガイド　＞</t>
    <rPh sb="2" eb="5">
      <t>セイキュウショ</t>
    </rPh>
    <rPh sb="6" eb="8">
      <t>ニュウリョク</t>
    </rPh>
    <rPh sb="9" eb="11">
      <t>テイシュツ</t>
    </rPh>
    <phoneticPr fontId="1"/>
  </si>
  <si>
    <r>
      <t>　</t>
    </r>
    <r>
      <rPr>
        <b/>
        <sz val="11"/>
        <rFont val="HG丸ｺﾞｼｯｸM-PRO"/>
        <family val="3"/>
        <charset val="128"/>
      </rPr>
      <t>「工事No.」</t>
    </r>
    <r>
      <rPr>
        <sz val="11"/>
        <rFont val="HG丸ｺﾞｼｯｸM-PRO"/>
        <family val="3"/>
        <charset val="128"/>
      </rPr>
      <t>　 　：　当社で各工事に割り振る管理番号です。工事担当者へ確認の上、入力下さい。</t>
    </r>
    <rPh sb="2" eb="4">
      <t>コウジ</t>
    </rPh>
    <rPh sb="13" eb="15">
      <t>トウシャ</t>
    </rPh>
    <rPh sb="16" eb="19">
      <t>カクコウジ</t>
    </rPh>
    <rPh sb="20" eb="21">
      <t>ワ</t>
    </rPh>
    <rPh sb="22" eb="23">
      <t>フ</t>
    </rPh>
    <rPh sb="24" eb="26">
      <t>カンリ</t>
    </rPh>
    <rPh sb="26" eb="28">
      <t>バンゴウ</t>
    </rPh>
    <rPh sb="31" eb="36">
      <t>コウジタ</t>
    </rPh>
    <rPh sb="37" eb="39">
      <t>カ</t>
    </rPh>
    <rPh sb="40" eb="41">
      <t>ウエ</t>
    </rPh>
    <rPh sb="42" eb="47">
      <t>ニュウ</t>
    </rPh>
    <phoneticPr fontId="1"/>
  </si>
  <si>
    <t>【請求書の提出】</t>
    <rPh sb="1" eb="4">
      <t>セイキュウショ</t>
    </rPh>
    <rPh sb="5" eb="7">
      <t>テイシュツ</t>
    </rPh>
    <phoneticPr fontId="1"/>
  </si>
  <si>
    <t>　・請求書の提出は、当月末日までに泰東興業本社への必着とします。</t>
    <rPh sb="2" eb="5">
      <t>セイキュウショ</t>
    </rPh>
    <rPh sb="6" eb="8">
      <t>テイシュツ</t>
    </rPh>
    <rPh sb="10" eb="12">
      <t>トウゲツ</t>
    </rPh>
    <rPh sb="12" eb="13">
      <t>マツ</t>
    </rPh>
    <rPh sb="13" eb="14">
      <t>ニチ</t>
    </rPh>
    <rPh sb="17" eb="19">
      <t>タイトウ</t>
    </rPh>
    <rPh sb="19" eb="21">
      <t>コウギョウ</t>
    </rPh>
    <rPh sb="21" eb="23">
      <t>ホンシャ</t>
    </rPh>
    <rPh sb="25" eb="27">
      <t>ヒッチャク</t>
    </rPh>
    <phoneticPr fontId="1"/>
  </si>
  <si>
    <t>　　　※　別途、明細書や納品書の添付が必要な場合は別紙にて添付して下さい。</t>
    <rPh sb="5" eb="7">
      <t>ベット</t>
    </rPh>
    <rPh sb="8" eb="11">
      <t>メイサイショ</t>
    </rPh>
    <rPh sb="12" eb="15">
      <t>ノウヒン</t>
    </rPh>
    <rPh sb="16" eb="18">
      <t>テン</t>
    </rPh>
    <rPh sb="19" eb="21">
      <t>ヒツヨウ</t>
    </rPh>
    <rPh sb="22" eb="24">
      <t>バアイ</t>
    </rPh>
    <rPh sb="25" eb="27">
      <t>ベッシ</t>
    </rPh>
    <rPh sb="29" eb="31">
      <t>テンプ</t>
    </rPh>
    <rPh sb="33" eb="34">
      <t>クダ</t>
    </rPh>
    <phoneticPr fontId="1"/>
  </si>
  <si>
    <r>
      <t>　・当社への提出は</t>
    </r>
    <r>
      <rPr>
        <b/>
        <sz val="11"/>
        <rFont val="HG丸ｺﾞｼｯｸM-PRO"/>
        <family val="3"/>
        <charset val="128"/>
      </rPr>
      <t>「請求書①」</t>
    </r>
    <r>
      <rPr>
        <sz val="11"/>
        <rFont val="HG丸ｺﾞｼｯｸM-PRO"/>
        <family val="3"/>
        <charset val="128"/>
      </rPr>
      <t>と</t>
    </r>
    <r>
      <rPr>
        <b/>
        <sz val="11"/>
        <rFont val="HG丸ｺﾞｼｯｸM-PRO"/>
        <family val="3"/>
        <charset val="128"/>
      </rPr>
      <t>「請求書②」</t>
    </r>
    <r>
      <rPr>
        <sz val="11"/>
        <rFont val="HG丸ｺﾞｼｯｸM-PRO"/>
        <family val="3"/>
        <charset val="128"/>
      </rPr>
      <t>をお願い致します。</t>
    </r>
    <r>
      <rPr>
        <b/>
        <sz val="11"/>
        <rFont val="HG丸ｺﾞｼｯｸM-PRO"/>
        <family val="3"/>
        <charset val="128"/>
      </rPr>
      <t>「請求書③」</t>
    </r>
    <r>
      <rPr>
        <sz val="11"/>
        <rFont val="HG丸ｺﾞｼｯｸM-PRO"/>
        <family val="3"/>
        <charset val="128"/>
      </rPr>
      <t>は貴社の控えとなりますので提出は不要です。</t>
    </r>
    <rPh sb="26" eb="30">
      <t>イタ</t>
    </rPh>
    <phoneticPr fontId="1"/>
  </si>
  <si>
    <r>
      <t>　</t>
    </r>
    <r>
      <rPr>
        <b/>
        <sz val="11"/>
        <rFont val="HG丸ｺﾞｼｯｸM-PRO"/>
        <family val="3"/>
        <charset val="128"/>
      </rPr>
      <t>「工種コード」</t>
    </r>
    <r>
      <rPr>
        <sz val="11"/>
        <rFont val="HG丸ｺﾞｼｯｸM-PRO"/>
        <family val="3"/>
        <charset val="128"/>
      </rPr>
      <t>　：　別シートにある「工種コード一覧」より該当するコードを確認して入力下さい。</t>
    </r>
    <rPh sb="2" eb="4">
      <t>コウシュ</t>
    </rPh>
    <rPh sb="11" eb="12">
      <t>ベツ</t>
    </rPh>
    <rPh sb="19" eb="21">
      <t>コウシュ</t>
    </rPh>
    <rPh sb="24" eb="26">
      <t>イチラン</t>
    </rPh>
    <rPh sb="29" eb="31">
      <t>ガイトウ</t>
    </rPh>
    <rPh sb="37" eb="39">
      <t>カクニン</t>
    </rPh>
    <rPh sb="41" eb="43">
      <t>ニュウ</t>
    </rPh>
    <rPh sb="43" eb="46">
      <t>ク</t>
    </rPh>
    <phoneticPr fontId="1"/>
  </si>
  <si>
    <r>
      <t>　</t>
    </r>
    <r>
      <rPr>
        <b/>
        <sz val="11"/>
        <rFont val="HG丸ｺﾞｼｯｸM-PRO"/>
        <family val="3"/>
        <charset val="128"/>
      </rPr>
      <t>「契約金額」</t>
    </r>
    <r>
      <rPr>
        <sz val="11"/>
        <rFont val="HG丸ｺﾞｼｯｸM-PRO"/>
        <family val="3"/>
        <charset val="128"/>
      </rPr>
      <t>　　：　注文書にて取り交わした契約金額を入力下さい。取り交わしが無い場合は空欄で構いません。</t>
    </r>
    <rPh sb="39" eb="40">
      <t>ナ</t>
    </rPh>
    <phoneticPr fontId="1"/>
  </si>
  <si>
    <r>
      <t>　</t>
    </r>
    <r>
      <rPr>
        <b/>
        <sz val="11"/>
        <rFont val="HG丸ｺﾞｼｯｸM-PRO"/>
        <family val="3"/>
        <charset val="128"/>
      </rPr>
      <t>「既請求金額」</t>
    </r>
    <r>
      <rPr>
        <sz val="11"/>
        <rFont val="HG丸ｺﾞｼｯｸM-PRO"/>
        <family val="3"/>
        <charset val="128"/>
      </rPr>
      <t>　：　注文書にて取り交わした契約金額の内、既に請求している金額の合計を入力下さい。取り交わしが無い場合は空欄で構いません。</t>
    </r>
    <rPh sb="2" eb="3">
      <t>キ</t>
    </rPh>
    <rPh sb="3" eb="5">
      <t>セイキュウ</t>
    </rPh>
    <rPh sb="5" eb="6">
      <t>カネ</t>
    </rPh>
    <rPh sb="6" eb="7">
      <t>ガク</t>
    </rPh>
    <rPh sb="11" eb="14">
      <t>チュウモ</t>
    </rPh>
    <rPh sb="16" eb="17">
      <t>ト</t>
    </rPh>
    <rPh sb="18" eb="19">
      <t>カ</t>
    </rPh>
    <rPh sb="22" eb="24">
      <t>ケイヤク</t>
    </rPh>
    <rPh sb="24" eb="26">
      <t>キンガク</t>
    </rPh>
    <rPh sb="27" eb="28">
      <t>ウチ</t>
    </rPh>
    <rPh sb="29" eb="30">
      <t>スデ</t>
    </rPh>
    <rPh sb="31" eb="33">
      <t>セイ</t>
    </rPh>
    <rPh sb="37" eb="39">
      <t>キ</t>
    </rPh>
    <rPh sb="40" eb="42">
      <t>ゴウケイ</t>
    </rPh>
    <rPh sb="43" eb="46">
      <t>ニュウリョククダ</t>
    </rPh>
    <rPh sb="49" eb="50">
      <t>ト</t>
    </rPh>
    <rPh sb="51" eb="52">
      <t>カ</t>
    </rPh>
    <rPh sb="55" eb="56">
      <t>ナ</t>
    </rPh>
    <rPh sb="57" eb="59">
      <t>バアイ</t>
    </rPh>
    <rPh sb="60" eb="62">
      <t>クウラン</t>
    </rPh>
    <rPh sb="63" eb="64">
      <t>カマ</t>
    </rPh>
    <phoneticPr fontId="1"/>
  </si>
  <si>
    <r>
      <t>　</t>
    </r>
    <r>
      <rPr>
        <b/>
        <sz val="11"/>
        <rFont val="HG丸ｺﾞｼｯｸM-PRO"/>
        <family val="3"/>
        <charset val="128"/>
      </rPr>
      <t>「契約金額残」　</t>
    </r>
    <r>
      <rPr>
        <sz val="11"/>
        <rFont val="HG丸ｺﾞｼｯｸM-PRO"/>
        <family val="3"/>
        <charset val="128"/>
      </rPr>
      <t>：　自動計算されますので、金額の確認をお願い致します。</t>
    </r>
    <rPh sb="2" eb="4">
      <t>ケイヤク</t>
    </rPh>
    <rPh sb="4" eb="6">
      <t>キンガク</t>
    </rPh>
    <rPh sb="6" eb="7">
      <t>ザン</t>
    </rPh>
    <rPh sb="11" eb="13">
      <t>ジドウ</t>
    </rPh>
    <rPh sb="13" eb="15">
      <t>ケイサン</t>
    </rPh>
    <rPh sb="22" eb="24">
      <t>キンガク</t>
    </rPh>
    <rPh sb="25" eb="27">
      <t>カクニン</t>
    </rPh>
    <rPh sb="29" eb="35">
      <t>ネ</t>
    </rPh>
    <phoneticPr fontId="1"/>
  </si>
  <si>
    <r>
      <t>　</t>
    </r>
    <r>
      <rPr>
        <b/>
        <sz val="11"/>
        <rFont val="HG丸ｺﾞｼｯｸM-PRO"/>
        <family val="3"/>
        <charset val="128"/>
      </rPr>
      <t>「泰東担当者」　</t>
    </r>
    <r>
      <rPr>
        <sz val="11"/>
        <rFont val="HG丸ｺﾞｼｯｸM-PRO"/>
        <family val="3"/>
        <charset val="128"/>
      </rPr>
      <t>：　泰東興業の工事担当者名を入力下さい。</t>
    </r>
    <rPh sb="2" eb="4">
      <t>タイトウ</t>
    </rPh>
    <rPh sb="4" eb="7">
      <t>タントウシャ</t>
    </rPh>
    <rPh sb="11" eb="12">
      <t>ヤスシ</t>
    </rPh>
    <rPh sb="12" eb="13">
      <t>ヒガシ</t>
    </rPh>
    <rPh sb="13" eb="15">
      <t>コウギョウ</t>
    </rPh>
    <rPh sb="16" eb="18">
      <t>コウジ</t>
    </rPh>
    <rPh sb="18" eb="21">
      <t>タントウシャ</t>
    </rPh>
    <rPh sb="21" eb="22">
      <t>メイ</t>
    </rPh>
    <rPh sb="23" eb="26">
      <t>ニュウリョククダ</t>
    </rPh>
    <phoneticPr fontId="1"/>
  </si>
  <si>
    <t>※注文書の取り交わしが無い場合は、「注文書枝番」は空欄にして下さい。</t>
    <rPh sb="1" eb="4">
      <t>チュウモンショ</t>
    </rPh>
    <rPh sb="5" eb="6">
      <t>ト</t>
    </rPh>
    <rPh sb="7" eb="8">
      <t>カ</t>
    </rPh>
    <rPh sb="11" eb="12">
      <t>ナ</t>
    </rPh>
    <rPh sb="13" eb="15">
      <t>バアイ</t>
    </rPh>
    <rPh sb="18" eb="21">
      <t>チュウモンショ</t>
    </rPh>
    <rPh sb="21" eb="23">
      <t>エダバン</t>
    </rPh>
    <rPh sb="25" eb="27">
      <t>クウラン</t>
    </rPh>
    <rPh sb="30" eb="31">
      <t>クダ</t>
    </rPh>
    <phoneticPr fontId="1"/>
  </si>
  <si>
    <t>※工事No.が不明の際は工事担当者へ問い合わせ下さい。</t>
    <rPh sb="1" eb="3">
      <t>コウジ</t>
    </rPh>
    <rPh sb="7" eb="9">
      <t>フメイ</t>
    </rPh>
    <rPh sb="10" eb="11">
      <t>サイ</t>
    </rPh>
    <rPh sb="12" eb="14">
      <t>コウジ</t>
    </rPh>
    <rPh sb="14" eb="17">
      <t>タントウシャ</t>
    </rPh>
    <rPh sb="18" eb="19">
      <t>ト</t>
    </rPh>
    <rPh sb="20" eb="21">
      <t>ア</t>
    </rPh>
    <rPh sb="23" eb="24">
      <t>クダ</t>
    </rPh>
    <phoneticPr fontId="1"/>
  </si>
  <si>
    <t>　　※ 別紙明細有り</t>
    <rPh sb="4" eb="6">
      <t>ベッシ</t>
    </rPh>
    <rPh sb="6" eb="8">
      <t>メイサイ</t>
    </rPh>
    <rPh sb="8" eb="9">
      <t>ア</t>
    </rPh>
    <phoneticPr fontId="1"/>
  </si>
  <si>
    <t>【日付】</t>
    <rPh sb="1" eb="3">
      <t>ヒヅケ</t>
    </rPh>
    <phoneticPr fontId="1"/>
  </si>
  <si>
    <t>登録番号</t>
    <rPh sb="0" eb="2">
      <t>トウロク</t>
    </rPh>
    <rPh sb="2" eb="4">
      <t>バンゴウ</t>
    </rPh>
    <phoneticPr fontId="1"/>
  </si>
  <si>
    <t>振込先変更</t>
    <rPh sb="0" eb="3">
      <t>フリコミサキ</t>
    </rPh>
    <rPh sb="3" eb="5">
      <t>ヘンコウ</t>
    </rPh>
    <phoneticPr fontId="1"/>
  </si>
  <si>
    <t>登録待ち</t>
    <rPh sb="0" eb="2">
      <t>トウロク</t>
    </rPh>
    <rPh sb="2" eb="3">
      <t>マ</t>
    </rPh>
    <phoneticPr fontId="1"/>
  </si>
  <si>
    <t>【請求書】</t>
    <rPh sb="1" eb="4">
      <t>セイキュウショ</t>
    </rPh>
    <phoneticPr fontId="1"/>
  </si>
  <si>
    <t>（泰東経理 行）</t>
    <rPh sb="1" eb="3">
      <t>タイトウ</t>
    </rPh>
    <rPh sb="3" eb="5">
      <t>ケイリ</t>
    </rPh>
    <rPh sb="6" eb="7">
      <t>ギョウ</t>
    </rPh>
    <phoneticPr fontId="1"/>
  </si>
  <si>
    <t>（泰東担当 行）</t>
    <rPh sb="1" eb="3">
      <t>タイトウ</t>
    </rPh>
    <rPh sb="3" eb="5">
      <t>タントウ</t>
    </rPh>
    <rPh sb="6" eb="7">
      <t>ギョウ</t>
    </rPh>
    <phoneticPr fontId="1"/>
  </si>
  <si>
    <t>（神東担当 行）</t>
    <rPh sb="1" eb="3">
      <t>シントウ</t>
    </rPh>
    <rPh sb="3" eb="5">
      <t>タントウ</t>
    </rPh>
    <rPh sb="6" eb="7">
      <t>ギョウ</t>
    </rPh>
    <phoneticPr fontId="1"/>
  </si>
  <si>
    <t>（神東経理 行）</t>
    <rPh sb="1" eb="3">
      <t>シントウ</t>
    </rPh>
    <rPh sb="3" eb="5">
      <t>ケイリ</t>
    </rPh>
    <rPh sb="6" eb="7">
      <t>ギョウ</t>
    </rPh>
    <phoneticPr fontId="1"/>
  </si>
  <si>
    <t>請　求　書　①</t>
    <phoneticPr fontId="1"/>
  </si>
  <si>
    <t>会社名</t>
  </si>
  <si>
    <t>支払条件： 20日締め 翌月末支払い</t>
    <rPh sb="0" eb="2">
      <t>シハラ</t>
    </rPh>
    <rPh sb="2" eb="4">
      <t>ジョウケン</t>
    </rPh>
    <rPh sb="8" eb="9">
      <t>ニチ</t>
    </rPh>
    <rPh sb="9" eb="10">
      <t>シ</t>
    </rPh>
    <rPh sb="12" eb="14">
      <t>ヨクゲツ</t>
    </rPh>
    <rPh sb="14" eb="15">
      <t>マツ</t>
    </rPh>
    <rPh sb="15" eb="17">
      <t>シハラ</t>
    </rPh>
    <phoneticPr fontId="1"/>
  </si>
  <si>
    <t>請　求　書　②</t>
    <phoneticPr fontId="1"/>
  </si>
  <si>
    <r>
      <t>　</t>
    </r>
    <r>
      <rPr>
        <b/>
        <sz val="11"/>
        <rFont val="HG丸ｺﾞｼｯｸM-PRO"/>
        <family val="3"/>
        <charset val="128"/>
      </rPr>
      <t>「登録番号」　　</t>
    </r>
    <r>
      <rPr>
        <sz val="11"/>
        <rFont val="HG丸ｺﾞｼｯｸM-PRO"/>
        <family val="3"/>
        <charset val="128"/>
      </rPr>
      <t>：　適格請求事業者 登録番号を入力下さい。</t>
    </r>
    <rPh sb="2" eb="4">
      <t>トウロク</t>
    </rPh>
    <rPh sb="4" eb="6">
      <t>バンゴウ</t>
    </rPh>
    <rPh sb="11" eb="13">
      <t>テキカク</t>
    </rPh>
    <rPh sb="13" eb="15">
      <t>セイキュウ</t>
    </rPh>
    <rPh sb="15" eb="18">
      <t>ジギョウシャ</t>
    </rPh>
    <rPh sb="19" eb="23">
      <t>トウロクバンゴウ</t>
    </rPh>
    <rPh sb="24" eb="26">
      <t>ニュウリョク</t>
    </rPh>
    <phoneticPr fontId="1"/>
  </si>
  <si>
    <t>請　求　書　③</t>
    <phoneticPr fontId="1"/>
  </si>
  <si>
    <t>担当者</t>
    <rPh sb="0" eb="3">
      <t>タントウシャ</t>
    </rPh>
    <phoneticPr fontId="1"/>
  </si>
  <si>
    <t xml:space="preserve">工種
コード </t>
    <rPh sb="0" eb="2">
      <t>コウシュ</t>
    </rPh>
    <phoneticPr fontId="1"/>
  </si>
  <si>
    <t>軽減税率対象</t>
    <rPh sb="0" eb="4">
      <t>ケイゲンゼイリツ</t>
    </rPh>
    <phoneticPr fontId="1"/>
  </si>
  <si>
    <t>課税対象</t>
    <phoneticPr fontId="1"/>
  </si>
  <si>
    <t>税区分</t>
    <rPh sb="0" eb="1">
      <t>ゼイ</t>
    </rPh>
    <rPh sb="1" eb="3">
      <t>クブン</t>
    </rPh>
    <phoneticPr fontId="1"/>
  </si>
  <si>
    <t>【税区分-1】</t>
    <rPh sb="1" eb="4">
      <t>ゼイクブン</t>
    </rPh>
    <phoneticPr fontId="1"/>
  </si>
  <si>
    <t>【税区分-2】</t>
    <rPh sb="1" eb="4">
      <t>ゼイクブン</t>
    </rPh>
    <phoneticPr fontId="1"/>
  </si>
  <si>
    <t>T</t>
    <phoneticPr fontId="1"/>
  </si>
  <si>
    <r>
      <t>　</t>
    </r>
    <r>
      <rPr>
        <b/>
        <sz val="11"/>
        <rFont val="HG丸ｺﾞｼｯｸM-PRO"/>
        <family val="3"/>
        <charset val="128"/>
      </rPr>
      <t xml:space="preserve">「振込先」 </t>
    </r>
    <r>
      <rPr>
        <sz val="11"/>
        <rFont val="HG丸ｺﾞｼｯｸM-PRO"/>
        <family val="3"/>
        <charset val="128"/>
      </rPr>
      <t>　　　：　基本的に取引開始時に登録頂いた口座へのお振込みとなります。「登録の通り」を選択して下さい。</t>
    </r>
    <rPh sb="2" eb="5">
      <t>フリコミ</t>
    </rPh>
    <rPh sb="12" eb="15">
      <t>キホ</t>
    </rPh>
    <rPh sb="42" eb="44">
      <t>トウロク</t>
    </rPh>
    <rPh sb="45" eb="46">
      <t>トオ</t>
    </rPh>
    <rPh sb="49" eb="51">
      <t>センタク</t>
    </rPh>
    <rPh sb="53" eb="56">
      <t>クダ</t>
    </rPh>
    <phoneticPr fontId="1"/>
  </si>
  <si>
    <t>工事 No.</t>
    <rPh sb="0" eb="2">
      <t>コウジ</t>
    </rPh>
    <phoneticPr fontId="1"/>
  </si>
  <si>
    <t>課税対象外(非・不課税）</t>
    <rPh sb="4" eb="5">
      <t>ガイ</t>
    </rPh>
    <rPh sb="6" eb="7">
      <t>ヒ</t>
    </rPh>
    <rPh sb="8" eb="11">
      <t>フカゼイ</t>
    </rPh>
    <phoneticPr fontId="1"/>
  </si>
  <si>
    <t>消費税　\</t>
    <rPh sb="0" eb="3">
      <t>ショウヒゼイ</t>
    </rPh>
    <phoneticPr fontId="1"/>
  </si>
  <si>
    <t xml:space="preserve">今回請求金額　合計　\ </t>
    <rPh sb="7" eb="9">
      <t>ゴウケイ</t>
    </rPh>
    <phoneticPr fontId="1"/>
  </si>
  <si>
    <t>　（控）</t>
    <rPh sb="2" eb="3">
      <t>ヒカ</t>
    </rPh>
    <phoneticPr fontId="1"/>
  </si>
  <si>
    <r>
      <t>　</t>
    </r>
    <r>
      <rPr>
        <b/>
        <sz val="11"/>
        <rFont val="HG丸ｺﾞｼｯｸM-PRO"/>
        <family val="3"/>
        <charset val="128"/>
      </rPr>
      <t>「税区分」　　　</t>
    </r>
    <r>
      <rPr>
        <sz val="11"/>
        <rFont val="HG丸ｺﾞｼｯｸM-PRO"/>
        <family val="3"/>
        <charset val="128"/>
      </rPr>
      <t>：　課税対象、又は非課税対象か、軽減税率対象かの別を入力ください。</t>
    </r>
    <rPh sb="2" eb="5">
      <t>ゼイクブン</t>
    </rPh>
    <rPh sb="11" eb="13">
      <t>カゼイ</t>
    </rPh>
    <rPh sb="13" eb="15">
      <t>タイショウ</t>
    </rPh>
    <rPh sb="16" eb="17">
      <t>マタ</t>
    </rPh>
    <rPh sb="18" eb="21">
      <t>ヒカゼイ</t>
    </rPh>
    <rPh sb="21" eb="23">
      <t>タイショウ</t>
    </rPh>
    <rPh sb="25" eb="28">
      <t>ケイゲンゼイ</t>
    </rPh>
    <rPh sb="28" eb="29">
      <t>リツ</t>
    </rPh>
    <rPh sb="29" eb="31">
      <t>タイショウ</t>
    </rPh>
    <rPh sb="33" eb="34">
      <t>ベツ</t>
    </rPh>
    <rPh sb="35" eb="37">
      <t>ニュウリョク</t>
    </rPh>
    <phoneticPr fontId="1"/>
  </si>
  <si>
    <t>60</t>
    <phoneticPr fontId="1"/>
  </si>
  <si>
    <t>消費税　\</t>
    <phoneticPr fontId="1"/>
  </si>
  <si>
    <t>税抜き金額　\</t>
    <phoneticPr fontId="1"/>
  </si>
  <si>
    <t>免税事業者</t>
    <rPh sb="0" eb="2">
      <t>メンゼイ</t>
    </rPh>
    <rPh sb="2" eb="5">
      <t>ジギョウシャ</t>
    </rPh>
    <phoneticPr fontId="1"/>
  </si>
  <si>
    <t>計 　(税抜き)</t>
    <rPh sb="0" eb="1">
      <t>ケイ</t>
    </rPh>
    <rPh sb="4" eb="6">
      <t>ゼイヌキ</t>
    </rPh>
    <phoneticPr fontId="1"/>
  </si>
  <si>
    <t>神東興業株式会社　 御中</t>
    <rPh sb="0" eb="2">
      <t>シントウ</t>
    </rPh>
    <rPh sb="2" eb="4">
      <t>コウギョウ</t>
    </rPh>
    <rPh sb="4" eb="8">
      <t>カブシキガイシャ</t>
    </rPh>
    <rPh sb="10" eb="12">
      <t>オンチュウ</t>
    </rPh>
    <phoneticPr fontId="1"/>
  </si>
  <si>
    <t>今回請求金額  合計 (税込) \</t>
    <rPh sb="0" eb="2">
      <t>コンカイ</t>
    </rPh>
    <rPh sb="2" eb="4">
      <t>セイキュウ</t>
    </rPh>
    <phoneticPr fontId="1"/>
  </si>
  <si>
    <t>01</t>
  </si>
  <si>
    <t>21</t>
  </si>
  <si>
    <t>02</t>
  </si>
  <si>
    <t>22</t>
  </si>
  <si>
    <t>03</t>
  </si>
  <si>
    <t>23</t>
  </si>
  <si>
    <t>04</t>
  </si>
  <si>
    <t>24</t>
  </si>
  <si>
    <t>05</t>
  </si>
  <si>
    <t>25</t>
  </si>
  <si>
    <t>06</t>
  </si>
  <si>
    <t>26</t>
  </si>
  <si>
    <t>07</t>
  </si>
  <si>
    <t>27</t>
  </si>
  <si>
    <t>08</t>
  </si>
  <si>
    <t>28</t>
  </si>
  <si>
    <t>09</t>
  </si>
  <si>
    <t>29</t>
  </si>
  <si>
    <t>10</t>
  </si>
  <si>
    <t>30</t>
  </si>
  <si>
    <t>11</t>
  </si>
  <si>
    <t>31</t>
  </si>
  <si>
    <t>12</t>
  </si>
  <si>
    <t>32</t>
  </si>
  <si>
    <t>13</t>
  </si>
  <si>
    <t>33</t>
  </si>
  <si>
    <t>14</t>
  </si>
  <si>
    <t>34</t>
  </si>
  <si>
    <t>15</t>
  </si>
  <si>
    <t>40</t>
  </si>
  <si>
    <t>16</t>
  </si>
  <si>
    <t>41</t>
  </si>
  <si>
    <t>17</t>
  </si>
  <si>
    <t>42</t>
  </si>
  <si>
    <t>18</t>
  </si>
  <si>
    <t>19</t>
  </si>
  <si>
    <t>51</t>
  </si>
  <si>
    <t>20</t>
  </si>
  <si>
    <t>52</t>
  </si>
  <si>
    <t>工種
ｺｰﾄﾞ</t>
    <phoneticPr fontId="1"/>
  </si>
  <si>
    <t>その他工事</t>
    <rPh sb="2" eb="3">
      <t>タ</t>
    </rPh>
    <rPh sb="3" eb="5">
      <t>コウジ</t>
    </rPh>
    <phoneticPr fontId="1"/>
  </si>
  <si>
    <t>課税対象</t>
  </si>
  <si>
    <t>　　　　　　　　　　　  銀行口座の変更がある場合のみ、「振込先変更」を選択下さい。</t>
    <rPh sb="13" eb="15">
      <t>ギンコウ</t>
    </rPh>
    <rPh sb="15" eb="17">
      <t>コウザ</t>
    </rPh>
    <rPh sb="18" eb="20">
      <t>ヘンコウ</t>
    </rPh>
    <rPh sb="23" eb="25">
      <t>バアイ</t>
    </rPh>
    <rPh sb="29" eb="31">
      <t>フリコミ</t>
    </rPh>
    <rPh sb="31" eb="32">
      <t>サキ</t>
    </rPh>
    <rPh sb="32" eb="34">
      <t>ヘンコウ</t>
    </rPh>
    <rPh sb="36" eb="38">
      <t>センタク</t>
    </rPh>
    <rPh sb="38" eb="39">
      <t>クダ</t>
    </rPh>
    <phoneticPr fontId="1"/>
  </si>
  <si>
    <t>　　　　　　　　　　　 別紙の明細書を添付する場合には下段のプルダウンリスト（▽）より「別紙明細有り」を選択して下さい。</t>
    <rPh sb="12" eb="14">
      <t>ベッシ</t>
    </rPh>
    <rPh sb="15" eb="18">
      <t>メイ</t>
    </rPh>
    <rPh sb="19" eb="21">
      <t>テン</t>
    </rPh>
    <rPh sb="23" eb="25">
      <t>バアイ</t>
    </rPh>
    <rPh sb="27" eb="28">
      <t>シタ</t>
    </rPh>
    <rPh sb="28" eb="29">
      <t>ダン</t>
    </rPh>
    <rPh sb="44" eb="46">
      <t>ベッシ</t>
    </rPh>
    <rPh sb="46" eb="48">
      <t>メイサイ</t>
    </rPh>
    <rPh sb="48" eb="49">
      <t>ア</t>
    </rPh>
    <rPh sb="52" eb="54">
      <t>センタク</t>
    </rPh>
    <phoneticPr fontId="1"/>
  </si>
  <si>
    <t>※請求書は ①と②のみご提出下さい。尚、当月末日必着とします。</t>
    <rPh sb="1" eb="4">
      <t>セイキュウショ</t>
    </rPh>
    <rPh sb="12" eb="14">
      <t>テイシュツ</t>
    </rPh>
    <rPh sb="14" eb="15">
      <t>クダ</t>
    </rPh>
    <rPh sb="18" eb="19">
      <t>ナオ</t>
    </rPh>
    <rPh sb="20" eb="22">
      <t>トウゲツ</t>
    </rPh>
    <rPh sb="22" eb="23">
      <t>マツ</t>
    </rPh>
    <rPh sb="23" eb="24">
      <t>ニチ</t>
    </rPh>
    <rPh sb="24" eb="26">
      <t>ヒッチャク</t>
    </rPh>
    <phoneticPr fontId="1"/>
  </si>
  <si>
    <t>※振込先が登録時から変更になる場合は 振込先を「振込先変更」にして下さい。</t>
    <rPh sb="1" eb="4">
      <t>フリコミサキ</t>
    </rPh>
    <rPh sb="5" eb="8">
      <t>トウロクジ</t>
    </rPh>
    <rPh sb="10" eb="12">
      <t>ヘンコウ</t>
    </rPh>
    <rPh sb="15" eb="17">
      <t>バアイ</t>
    </rPh>
    <rPh sb="19" eb="21">
      <t>フリコミ</t>
    </rPh>
    <rPh sb="21" eb="22">
      <t>サキ</t>
    </rPh>
    <rPh sb="24" eb="26">
      <t>フリコミ</t>
    </rPh>
    <rPh sb="26" eb="27">
      <t>サキ</t>
    </rPh>
    <rPh sb="27" eb="29">
      <t>ヘンコウ</t>
    </rPh>
    <rPh sb="33" eb="36">
      <t>ク</t>
    </rPh>
    <phoneticPr fontId="1"/>
  </si>
  <si>
    <r>
      <t>　・入力は</t>
    </r>
    <r>
      <rPr>
        <b/>
        <sz val="11"/>
        <rFont val="HG丸ｺﾞｼｯｸM-PRO"/>
        <family val="3"/>
        <charset val="128"/>
      </rPr>
      <t>「請求書①」</t>
    </r>
    <r>
      <rPr>
        <sz val="11"/>
        <rFont val="HG丸ｺﾞｼｯｸM-PRO"/>
        <family val="3"/>
        <charset val="128"/>
      </rPr>
      <t>の</t>
    </r>
    <r>
      <rPr>
        <b/>
        <sz val="11"/>
        <rFont val="HG丸ｺﾞｼｯｸM-PRO"/>
        <family val="3"/>
        <charset val="128"/>
      </rPr>
      <t>「青色」</t>
    </r>
    <r>
      <rPr>
        <sz val="11"/>
        <rFont val="HG丸ｺﾞｼｯｸM-PRO"/>
        <family val="3"/>
        <charset val="128"/>
      </rPr>
      <t>のセルにのみ入力して下さい。「請求書②」と「請求書③」は自動入力されます。</t>
    </r>
    <rPh sb="13" eb="14">
      <t>アオ</t>
    </rPh>
    <rPh sb="14" eb="15">
      <t>イロ</t>
    </rPh>
    <rPh sb="22" eb="24">
      <t>ニュウリョク</t>
    </rPh>
    <rPh sb="26" eb="27">
      <t>クダ</t>
    </rPh>
    <phoneticPr fontId="1"/>
  </si>
  <si>
    <r>
      <t>・請求締め日 ： 毎月</t>
    </r>
    <r>
      <rPr>
        <b/>
        <sz val="11"/>
        <color rgb="FFFF0000"/>
        <rFont val="BIZ UDPゴシック"/>
        <family val="3"/>
        <charset val="128"/>
      </rPr>
      <t xml:space="preserve">20日〆
</t>
    </r>
    <r>
      <rPr>
        <sz val="11"/>
        <color rgb="FFFF0000"/>
        <rFont val="BIZ UDPゴシック"/>
        <family val="3"/>
        <charset val="128"/>
      </rPr>
      <t xml:space="preserve">
・請求書提出 ： 当月末日まで必着</t>
    </r>
    <rPh sb="1" eb="3">
      <t>セイキュウ</t>
    </rPh>
    <rPh sb="3" eb="4">
      <t>シ</t>
    </rPh>
    <rPh sb="5" eb="6">
      <t>ニチ</t>
    </rPh>
    <rPh sb="9" eb="11">
      <t>マイツキ</t>
    </rPh>
    <rPh sb="13" eb="14">
      <t>ニチ</t>
    </rPh>
    <rPh sb="18" eb="20">
      <t>セイ</t>
    </rPh>
    <rPh sb="20" eb="21">
      <t>ショ</t>
    </rPh>
    <rPh sb="21" eb="23">
      <t>テイシュ</t>
    </rPh>
    <rPh sb="26" eb="28">
      <t>トウゲツ</t>
    </rPh>
    <rPh sb="28" eb="30">
      <t>マツジツ</t>
    </rPh>
    <rPh sb="32" eb="34">
      <t>ヒッチャク</t>
    </rPh>
    <phoneticPr fontId="1"/>
  </si>
  <si>
    <t>（工事内容の内訳・別紙明細有り 等 記載）</t>
    <rPh sb="1" eb="3">
      <t>コウジ</t>
    </rPh>
    <rPh sb="3" eb="5">
      <t>ナイヨウ</t>
    </rPh>
    <rPh sb="6" eb="8">
      <t>ウチワケ</t>
    </rPh>
    <rPh sb="9" eb="11">
      <t>ベッシ</t>
    </rPh>
    <rPh sb="11" eb="13">
      <t>メイサイ</t>
    </rPh>
    <rPh sb="13" eb="14">
      <t>ア</t>
    </rPh>
    <rPh sb="16" eb="17">
      <t>トウ</t>
    </rPh>
    <rPh sb="18" eb="20">
      <t>キサイ</t>
    </rPh>
    <phoneticPr fontId="1"/>
  </si>
  <si>
    <r>
      <t xml:space="preserve">・  </t>
    </r>
    <r>
      <rPr>
        <b/>
        <sz val="14"/>
        <color rgb="FF0000FF"/>
        <rFont val="BIZ UDPゴシック"/>
        <family val="3"/>
        <charset val="128"/>
      </rPr>
      <t>「青色」のセルにのみ入力して下さい。</t>
    </r>
    <r>
      <rPr>
        <sz val="14"/>
        <color rgb="FF0000FF"/>
        <rFont val="BIZ UDPゴシック"/>
        <family val="3"/>
        <charset val="128"/>
      </rPr>
      <t xml:space="preserve">
・  各項目名を選択すると、項目説明や入力方法がポップアップ表示されます。
・・・ 詳しくは、「入力・提出ガイド」をご確認ください。</t>
    </r>
    <rPh sb="4" eb="6">
      <t>アオイロ</t>
    </rPh>
    <rPh sb="13" eb="15">
      <t>ニュウリョク</t>
    </rPh>
    <rPh sb="17" eb="18">
      <t>クダ</t>
    </rPh>
    <rPh sb="25" eb="26">
      <t>カク</t>
    </rPh>
    <rPh sb="26" eb="28">
      <t>コウモク</t>
    </rPh>
    <rPh sb="28" eb="29">
      <t>メイ</t>
    </rPh>
    <rPh sb="36" eb="38">
      <t>コウモク</t>
    </rPh>
    <rPh sb="41" eb="43">
      <t>ニュウリョク</t>
    </rPh>
    <rPh sb="43" eb="45">
      <t>ホウホウ</t>
    </rPh>
    <rPh sb="52" eb="54">
      <t>ヒョウジ</t>
    </rPh>
    <rPh sb="64" eb="65">
      <t>クワ</t>
    </rPh>
    <rPh sb="70" eb="72">
      <t>ニュウリョク</t>
    </rPh>
    <rPh sb="73" eb="75">
      <t>テイシュツ</t>
    </rPh>
    <rPh sb="81" eb="8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</si>
</sst>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;&quot;▲ &quot;#,##0"/>
    <numFmt numFmtId="177" formatCode="0#"/>
    <numFmt numFmtId="178" formatCode="00#"/>
    <numFmt numFmtId="179" formatCode="#,##0_);[Red]\(#,##0\)"/>
    <numFmt numFmtId="180" formatCode="\ @\ "/>
  </numFmts>
  <fonts count="4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8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3"/>
      <name val="HGPｺﾞｼｯｸM"/>
      <family val="3"/>
      <charset val="128"/>
    </font>
    <font>
      <sz val="14.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2" tint="-0.499984740745262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0"/>
      <color theme="2" tint="-0.749992370372631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.5"/>
      <name val="HGPｺﾞｼｯｸM"/>
      <family val="3"/>
      <charset val="128"/>
    </font>
    <font>
      <b/>
      <sz val="14.5"/>
      <name val="HGPｺﾞｼｯｸM"/>
      <family val="3"/>
      <charset val="128"/>
    </font>
    <font>
      <sz val="9.5"/>
      <name val="HGPｺﾞｼｯｸM"/>
      <family val="3"/>
      <charset val="128"/>
    </font>
    <font>
      <sz val="14"/>
      <name val="HGPｺﾞｼｯｸM"/>
      <family val="3"/>
      <charset val="128"/>
    </font>
    <font>
      <sz val="12.5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8.5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sz val="12"/>
      <color rgb="FF0000FF"/>
      <name val="BIZ UDPゴシック"/>
      <family val="3"/>
      <charset val="128"/>
    </font>
    <font>
      <sz val="13"/>
      <color rgb="FF0000FF"/>
      <name val="BIZ UDPゴシック"/>
      <family val="3"/>
      <charset val="128"/>
    </font>
    <font>
      <sz val="14"/>
      <color rgb="FF0000FF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4"/>
      <color rgb="FF0000FF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3" borderId="0" xfId="0" applyFont="1" applyFill="1">
      <alignment vertical="center"/>
    </xf>
    <xf numFmtId="14" fontId="0" fillId="0" borderId="0" xfId="0" applyNumberForma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5" fontId="4" fillId="0" borderId="0" xfId="1" applyNumberFormat="1" applyFont="1" applyFill="1" applyBorder="1" applyAlignment="1" applyProtection="1">
      <alignment vertical="center" shrinkToFit="1"/>
    </xf>
    <xf numFmtId="0" fontId="4" fillId="0" borderId="7" xfId="1" applyNumberFormat="1" applyFont="1" applyFill="1" applyBorder="1" applyAlignment="1" applyProtection="1">
      <alignment horizontal="left" vertical="center" shrinkToFit="1"/>
    </xf>
    <xf numFmtId="0" fontId="4" fillId="0" borderId="7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vertical="center"/>
    </xf>
    <xf numFmtId="0" fontId="33" fillId="0" borderId="7" xfId="1" applyNumberFormat="1" applyFont="1" applyFill="1" applyBorder="1" applyAlignment="1" applyProtection="1">
      <alignment horizontal="left" vertical="center"/>
    </xf>
    <xf numFmtId="0" fontId="5" fillId="8" borderId="27" xfId="0" applyFont="1" applyFill="1" applyBorder="1" applyAlignment="1">
      <alignment horizontal="center" wrapText="1"/>
    </xf>
    <xf numFmtId="49" fontId="5" fillId="8" borderId="32" xfId="0" applyNumberFormat="1" applyFont="1" applyFill="1" applyBorder="1" applyAlignment="1">
      <alignment horizontal="center" wrapText="1"/>
    </xf>
    <xf numFmtId="0" fontId="5" fillId="8" borderId="63" xfId="0" applyFont="1" applyFill="1" applyBorder="1" applyAlignment="1">
      <alignment horizontal="center" wrapText="1"/>
    </xf>
    <xf numFmtId="49" fontId="5" fillId="8" borderId="28" xfId="0" applyNumberFormat="1" applyFont="1" applyFill="1" applyBorder="1" applyAlignment="1">
      <alignment horizontal="center" wrapText="1"/>
    </xf>
    <xf numFmtId="0" fontId="5" fillId="8" borderId="67" xfId="0" applyFont="1" applyFill="1" applyBorder="1" applyAlignment="1">
      <alignment horizontal="center" wrapText="1"/>
    </xf>
    <xf numFmtId="49" fontId="5" fillId="8" borderId="68" xfId="0" applyNumberFormat="1" applyFont="1" applyFill="1" applyBorder="1" applyAlignment="1">
      <alignment horizontal="center" wrapText="1"/>
    </xf>
    <xf numFmtId="0" fontId="5" fillId="8" borderId="69" xfId="0" applyFont="1" applyFill="1" applyBorder="1" applyAlignment="1">
      <alignment horizontal="center" wrapText="1"/>
    </xf>
    <xf numFmtId="49" fontId="5" fillId="8" borderId="70" xfId="0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 applyProtection="1"/>
    <xf numFmtId="0" fontId="34" fillId="5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5" fillId="5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horizontal="left" vertical="top" indent="4"/>
    </xf>
    <xf numFmtId="0" fontId="8" fillId="0" borderId="0" xfId="0" applyFont="1" applyAlignment="1"/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>
      <alignment vertical="center"/>
    </xf>
    <xf numFmtId="0" fontId="5" fillId="6" borderId="1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1" fillId="0" borderId="2" xfId="0" applyFont="1" applyBorder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top" indent="1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8" fillId="8" borderId="7" xfId="0" applyFont="1" applyFill="1" applyBorder="1" applyAlignment="1">
      <alignment vertical="center" shrinkToFit="1"/>
    </xf>
    <xf numFmtId="0" fontId="8" fillId="8" borderId="8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shrinkToFit="1"/>
    </xf>
    <xf numFmtId="0" fontId="8" fillId="8" borderId="6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21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4" fillId="0" borderId="7" xfId="1" applyNumberFormat="1" applyFont="1" applyFill="1" applyBorder="1" applyAlignment="1" applyProtection="1">
      <alignment horizontal="left" vertical="center"/>
      <protection locked="0"/>
    </xf>
    <xf numFmtId="0" fontId="35" fillId="5" borderId="0" xfId="0" applyFont="1" applyFill="1" applyAlignment="1" applyProtection="1">
      <alignment horizontal="left" vertical="center" wrapText="1" indent="3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9" fontId="5" fillId="0" borderId="5" xfId="1" applyNumberFormat="1" applyFont="1" applyFill="1" applyBorder="1" applyAlignment="1" applyProtection="1">
      <alignment horizontal="right" vertical="center" indent="2" shrinkToFit="1"/>
    </xf>
    <xf numFmtId="179" fontId="5" fillId="0" borderId="6" xfId="1" applyNumberFormat="1" applyFont="1" applyFill="1" applyBorder="1" applyAlignment="1" applyProtection="1">
      <alignment horizontal="right" vertical="center" indent="2" shrinkToFit="1"/>
    </xf>
    <xf numFmtId="0" fontId="27" fillId="0" borderId="56" xfId="0" applyFont="1" applyBorder="1" applyAlignment="1">
      <alignment horizontal="center" vertical="center" textRotation="255" wrapText="1"/>
    </xf>
    <xf numFmtId="0" fontId="27" fillId="0" borderId="57" xfId="0" applyFont="1" applyBorder="1" applyAlignment="1">
      <alignment horizontal="center" vertical="center" textRotation="255"/>
    </xf>
    <xf numFmtId="0" fontId="27" fillId="0" borderId="58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8" fillId="0" borderId="29" xfId="0" applyFont="1" applyBorder="1" applyAlignment="1">
      <alignment vertical="center" shrinkToFit="1"/>
    </xf>
    <xf numFmtId="0" fontId="12" fillId="0" borderId="8" xfId="0" applyFont="1" applyBorder="1">
      <alignment vertical="center"/>
    </xf>
    <xf numFmtId="0" fontId="12" fillId="0" borderId="3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8" fillId="8" borderId="44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51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6" fillId="5" borderId="0" xfId="0" applyFont="1" applyFill="1" applyAlignment="1" applyProtection="1">
      <alignment horizontal="left" vertical="center" wrapText="1" indent="2"/>
      <protection locked="0"/>
    </xf>
    <xf numFmtId="0" fontId="8" fillId="7" borderId="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6" borderId="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8" xfId="0" applyFont="1" applyBorder="1">
      <alignment vertical="center"/>
    </xf>
    <xf numFmtId="0" fontId="5" fillId="0" borderId="52" xfId="0" applyFont="1" applyBorder="1">
      <alignment vertical="center"/>
    </xf>
    <xf numFmtId="0" fontId="22" fillId="0" borderId="6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7" fillId="5" borderId="0" xfId="0" applyFont="1" applyFill="1" applyAlignment="1" applyProtection="1">
      <alignment horizontal="left" vertical="center" wrapText="1"/>
      <protection locked="0"/>
    </xf>
    <xf numFmtId="177" fontId="28" fillId="6" borderId="60" xfId="0" applyNumberFormat="1" applyFont="1" applyFill="1" applyBorder="1" applyAlignment="1" applyProtection="1">
      <alignment horizontal="center" vertical="center"/>
      <protection locked="0"/>
    </xf>
    <xf numFmtId="177" fontId="28" fillId="6" borderId="61" xfId="0" applyNumberFormat="1" applyFont="1" applyFill="1" applyBorder="1" applyAlignment="1" applyProtection="1">
      <alignment horizontal="center" vertical="center"/>
      <protection locked="0"/>
    </xf>
    <xf numFmtId="177" fontId="28" fillId="6" borderId="37" xfId="0" applyNumberFormat="1" applyFont="1" applyFill="1" applyBorder="1" applyAlignment="1" applyProtection="1">
      <alignment horizontal="center" vertical="center"/>
      <protection locked="0"/>
    </xf>
    <xf numFmtId="177" fontId="28" fillId="6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7" fillId="3" borderId="9" xfId="0" applyFont="1" applyFill="1" applyBorder="1" applyAlignment="1">
      <alignment horizontal="right" vertical="center" indent="1" shrinkToFit="1"/>
    </xf>
    <xf numFmtId="0" fontId="7" fillId="3" borderId="10" xfId="0" applyFont="1" applyFill="1" applyBorder="1" applyAlignment="1">
      <alignment horizontal="right" vertical="center" indent="1" shrinkToFit="1"/>
    </xf>
    <xf numFmtId="0" fontId="7" fillId="3" borderId="55" xfId="0" applyFont="1" applyFill="1" applyBorder="1" applyAlignment="1">
      <alignment horizontal="right" vertical="center" indent="1" shrinkToFit="1"/>
    </xf>
    <xf numFmtId="176" fontId="31" fillId="0" borderId="20" xfId="1" applyNumberFormat="1" applyFont="1" applyFill="1" applyBorder="1" applyAlignment="1" applyProtection="1">
      <alignment horizontal="center" vertical="center" shrinkToFit="1"/>
    </xf>
    <xf numFmtId="176" fontId="31" fillId="0" borderId="10" xfId="1" applyNumberFormat="1" applyFont="1" applyFill="1" applyBorder="1" applyAlignment="1" applyProtection="1">
      <alignment horizontal="center" vertical="center" shrinkToFit="1"/>
    </xf>
    <xf numFmtId="176" fontId="31" fillId="0" borderId="11" xfId="1" applyNumberFormat="1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6" borderId="9" xfId="0" applyFont="1" applyFill="1" applyBorder="1" applyAlignment="1" applyProtection="1">
      <alignment horizontal="center" vertical="center" shrinkToFit="1"/>
      <protection locked="0"/>
    </xf>
    <xf numFmtId="0" fontId="20" fillId="6" borderId="10" xfId="0" applyFont="1" applyFill="1" applyBorder="1" applyAlignment="1" applyProtection="1">
      <alignment horizontal="center" vertical="center" shrinkToFit="1"/>
      <protection locked="0"/>
    </xf>
    <xf numFmtId="0" fontId="19" fillId="6" borderId="10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0" fontId="5" fillId="4" borderId="2" xfId="0" applyFont="1" applyFill="1" applyBorder="1" applyAlignment="1" applyProtection="1">
      <alignment vertical="center" shrinkToFit="1"/>
      <protection locked="0"/>
    </xf>
    <xf numFmtId="0" fontId="5" fillId="4" borderId="3" xfId="0" applyFont="1" applyFill="1" applyBorder="1" applyAlignment="1" applyProtection="1">
      <alignment vertical="center" shrinkToFit="1"/>
      <protection locked="0"/>
    </xf>
    <xf numFmtId="0" fontId="5" fillId="4" borderId="7" xfId="0" applyFont="1" applyFill="1" applyBorder="1" applyAlignment="1" applyProtection="1">
      <alignment vertical="center" shrinkToFit="1"/>
      <protection locked="0"/>
    </xf>
    <xf numFmtId="0" fontId="5" fillId="4" borderId="0" xfId="0" applyFont="1" applyFill="1" applyAlignment="1" applyProtection="1">
      <alignment vertical="center" shrinkToFit="1"/>
      <protection locked="0"/>
    </xf>
    <xf numFmtId="0" fontId="5" fillId="4" borderId="8" xfId="0" applyFont="1" applyFill="1" applyBorder="1" applyAlignment="1" applyProtection="1">
      <alignment vertical="center" shrinkToFit="1"/>
      <protection locked="0"/>
    </xf>
    <xf numFmtId="0" fontId="4" fillId="6" borderId="9" xfId="0" applyFont="1" applyFill="1" applyBorder="1" applyAlignment="1" applyProtection="1">
      <alignment horizontal="center" vertical="center" shrinkToFit="1"/>
      <protection locked="0"/>
    </xf>
    <xf numFmtId="0" fontId="4" fillId="6" borderId="10" xfId="0" applyFont="1" applyFill="1" applyBorder="1" applyAlignment="1" applyProtection="1">
      <alignment horizontal="center" vertical="center" shrinkToFit="1"/>
      <protection locked="0"/>
    </xf>
    <xf numFmtId="0" fontId="28" fillId="4" borderId="0" xfId="0" applyFont="1" applyFill="1" applyAlignment="1" applyProtection="1">
      <alignment vertical="top" shrinkToFit="1"/>
      <protection locked="0"/>
    </xf>
    <xf numFmtId="0" fontId="28" fillId="4" borderId="29" xfId="0" applyFont="1" applyFill="1" applyBorder="1" applyAlignment="1" applyProtection="1">
      <alignment vertical="top" shrinkToFit="1"/>
      <protection locked="0"/>
    </xf>
    <xf numFmtId="0" fontId="12" fillId="4" borderId="8" xfId="0" applyFont="1" applyFill="1" applyBorder="1">
      <alignment vertical="center"/>
    </xf>
    <xf numFmtId="0" fontId="12" fillId="4" borderId="35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49" fontId="9" fillId="6" borderId="31" xfId="0" applyNumberFormat="1" applyFont="1" applyFill="1" applyBorder="1" applyAlignment="1" applyProtection="1">
      <alignment horizontal="center" vertical="center"/>
      <protection locked="0"/>
    </xf>
    <xf numFmtId="49" fontId="9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178" fontId="10" fillId="6" borderId="29" xfId="0" applyNumberFormat="1" applyFont="1" applyFill="1" applyBorder="1" applyAlignment="1" applyProtection="1">
      <alignment horizontal="center" vertical="center"/>
      <protection locked="0"/>
    </xf>
    <xf numFmtId="178" fontId="10" fillId="6" borderId="13" xfId="0" applyNumberFormat="1" applyFont="1" applyFill="1" applyBorder="1" applyAlignment="1" applyProtection="1">
      <alignment horizontal="center" vertical="center"/>
      <protection locked="0"/>
    </xf>
    <xf numFmtId="176" fontId="3" fillId="6" borderId="31" xfId="1" applyNumberFormat="1" applyFont="1" applyFill="1" applyBorder="1" applyAlignment="1" applyProtection="1">
      <alignment vertical="center" shrinkToFit="1"/>
      <protection locked="0"/>
    </xf>
    <xf numFmtId="176" fontId="3" fillId="6" borderId="29" xfId="1" applyNumberFormat="1" applyFont="1" applyFill="1" applyBorder="1" applyAlignment="1" applyProtection="1">
      <alignment vertical="center" shrinkToFit="1"/>
      <protection locked="0"/>
    </xf>
    <xf numFmtId="176" fontId="3" fillId="6" borderId="12" xfId="1" applyNumberFormat="1" applyFont="1" applyFill="1" applyBorder="1" applyAlignment="1" applyProtection="1">
      <alignment vertical="center" shrinkToFit="1"/>
      <protection locked="0"/>
    </xf>
    <xf numFmtId="176" fontId="3" fillId="6" borderId="13" xfId="1" applyNumberFormat="1" applyFont="1" applyFill="1" applyBorder="1" applyAlignment="1" applyProtection="1">
      <alignment vertical="center" shrinkToFit="1"/>
      <protection locked="0"/>
    </xf>
    <xf numFmtId="176" fontId="19" fillId="6" borderId="39" xfId="1" applyNumberFormat="1" applyFont="1" applyFill="1" applyBorder="1" applyAlignment="1" applyProtection="1">
      <alignment vertical="center" shrinkToFit="1"/>
      <protection locked="0"/>
    </xf>
    <xf numFmtId="176" fontId="19" fillId="6" borderId="29" xfId="1" applyNumberFormat="1" applyFont="1" applyFill="1" applyBorder="1" applyAlignment="1" applyProtection="1">
      <alignment vertical="center" shrinkToFit="1"/>
      <protection locked="0"/>
    </xf>
    <xf numFmtId="176" fontId="19" fillId="6" borderId="40" xfId="1" applyNumberFormat="1" applyFont="1" applyFill="1" applyBorder="1" applyAlignment="1" applyProtection="1">
      <alignment vertical="center" shrinkToFit="1"/>
      <protection locked="0"/>
    </xf>
    <xf numFmtId="176" fontId="19" fillId="6" borderId="21" xfId="1" applyNumberFormat="1" applyFont="1" applyFill="1" applyBorder="1" applyAlignment="1" applyProtection="1">
      <alignment vertical="center" shrinkToFit="1"/>
      <protection locked="0"/>
    </xf>
    <xf numFmtId="176" fontId="19" fillId="6" borderId="13" xfId="1" applyNumberFormat="1" applyFont="1" applyFill="1" applyBorder="1" applyAlignment="1" applyProtection="1">
      <alignment vertical="center" shrinkToFit="1"/>
      <protection locked="0"/>
    </xf>
    <xf numFmtId="176" fontId="19" fillId="6" borderId="22" xfId="1" applyNumberFormat="1" applyFont="1" applyFill="1" applyBorder="1" applyAlignment="1" applyProtection="1">
      <alignment vertical="center" shrinkToFit="1"/>
      <protection locked="0"/>
    </xf>
    <xf numFmtId="177" fontId="9" fillId="6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8" fillId="6" borderId="3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left" vertical="center" shrinkToFit="1"/>
      <protection locked="0"/>
    </xf>
    <xf numFmtId="0" fontId="8" fillId="6" borderId="14" xfId="0" applyFont="1" applyFill="1" applyBorder="1" applyAlignment="1" applyProtection="1">
      <alignment horizontal="left" vertical="center" shrinkToFit="1"/>
      <protection locked="0"/>
    </xf>
    <xf numFmtId="0" fontId="3" fillId="6" borderId="37" xfId="0" applyFont="1" applyFill="1" applyBorder="1" applyAlignment="1" applyProtection="1">
      <alignment vertical="center" shrinkToFit="1"/>
      <protection locked="0"/>
    </xf>
    <xf numFmtId="0" fontId="3" fillId="6" borderId="29" xfId="0" applyFont="1" applyFill="1" applyBorder="1" applyAlignment="1" applyProtection="1">
      <alignment vertical="center" shrinkToFit="1"/>
      <protection locked="0"/>
    </xf>
    <xf numFmtId="0" fontId="3" fillId="6" borderId="35" xfId="0" applyFont="1" applyFill="1" applyBorder="1" applyAlignment="1" applyProtection="1">
      <alignment vertical="center" shrinkToFit="1"/>
      <protection locked="0"/>
    </xf>
    <xf numFmtId="176" fontId="3" fillId="6" borderId="35" xfId="1" applyNumberFormat="1" applyFont="1" applyFill="1" applyBorder="1" applyAlignment="1" applyProtection="1">
      <alignment vertical="center" shrinkToFit="1"/>
      <protection locked="0"/>
    </xf>
    <xf numFmtId="176" fontId="3" fillId="6" borderId="14" xfId="1" applyNumberFormat="1" applyFont="1" applyFill="1" applyBorder="1" applyAlignment="1" applyProtection="1">
      <alignment vertical="center" shrinkToFit="1"/>
      <protection locked="0"/>
    </xf>
    <xf numFmtId="176" fontId="3" fillId="0" borderId="39" xfId="1" applyNumberFormat="1" applyFont="1" applyFill="1" applyBorder="1" applyAlignment="1" applyProtection="1">
      <alignment vertical="center" shrinkToFit="1"/>
    </xf>
    <xf numFmtId="176" fontId="3" fillId="0" borderId="29" xfId="1" applyNumberFormat="1" applyFont="1" applyFill="1" applyBorder="1" applyAlignment="1" applyProtection="1">
      <alignment vertical="center" shrinkToFit="1"/>
    </xf>
    <xf numFmtId="176" fontId="3" fillId="0" borderId="35" xfId="1" applyNumberFormat="1" applyFont="1" applyFill="1" applyBorder="1" applyAlignment="1" applyProtection="1">
      <alignment vertical="center" shrinkToFit="1"/>
    </xf>
    <xf numFmtId="176" fontId="3" fillId="0" borderId="21" xfId="1" applyNumberFormat="1" applyFont="1" applyFill="1" applyBorder="1" applyAlignment="1" applyProtection="1">
      <alignment vertical="center" shrinkToFit="1"/>
    </xf>
    <xf numFmtId="176" fontId="3" fillId="0" borderId="13" xfId="1" applyNumberFormat="1" applyFont="1" applyFill="1" applyBorder="1" applyAlignment="1" applyProtection="1">
      <alignment vertical="center" shrinkToFit="1"/>
    </xf>
    <xf numFmtId="176" fontId="3" fillId="0" borderId="14" xfId="1" applyNumberFormat="1" applyFont="1" applyFill="1" applyBorder="1" applyAlignment="1" applyProtection="1">
      <alignment vertical="center" shrinkToFit="1"/>
    </xf>
    <xf numFmtId="0" fontId="3" fillId="6" borderId="31" xfId="0" applyFont="1" applyFill="1" applyBorder="1" applyAlignment="1" applyProtection="1">
      <alignment horizontal="center" vertical="center" shrinkToFit="1"/>
      <protection locked="0"/>
    </xf>
    <xf numFmtId="0" fontId="3" fillId="6" borderId="29" xfId="0" applyFont="1" applyFill="1" applyBorder="1" applyAlignment="1" applyProtection="1">
      <alignment horizontal="center" vertical="center" shrinkToFit="1"/>
      <protection locked="0"/>
    </xf>
    <xf numFmtId="0" fontId="3" fillId="6" borderId="38" xfId="0" applyFont="1" applyFill="1" applyBorder="1" applyAlignment="1" applyProtection="1">
      <alignment horizontal="center" vertical="center" shrinkToFit="1"/>
      <protection locked="0"/>
    </xf>
    <xf numFmtId="0" fontId="3" fillId="6" borderId="12" xfId="0" applyFont="1" applyFill="1" applyBorder="1" applyAlignment="1" applyProtection="1">
      <alignment horizontal="center" vertical="center" shrinkToFit="1"/>
      <protection locked="0"/>
    </xf>
    <xf numFmtId="0" fontId="3" fillId="6" borderId="13" xfId="0" applyFont="1" applyFill="1" applyBorder="1" applyAlignment="1" applyProtection="1">
      <alignment horizontal="center" vertical="center" shrinkToFit="1"/>
      <protection locked="0"/>
    </xf>
    <xf numFmtId="0" fontId="3" fillId="6" borderId="18" xfId="0" applyFont="1" applyFill="1" applyBorder="1" applyAlignment="1" applyProtection="1">
      <alignment horizontal="center" vertical="center" shrinkToFit="1"/>
      <protection locked="0"/>
    </xf>
    <xf numFmtId="177" fontId="9" fillId="6" borderId="54" xfId="0" applyNumberFormat="1" applyFont="1" applyFill="1" applyBorder="1" applyAlignment="1" applyProtection="1">
      <alignment horizontal="center" vertical="center"/>
      <protection locked="0"/>
    </xf>
    <xf numFmtId="177" fontId="9" fillId="6" borderId="59" xfId="0" applyNumberFormat="1" applyFont="1" applyFill="1" applyBorder="1" applyAlignment="1" applyProtection="1">
      <alignment horizontal="center" vertical="center"/>
      <protection locked="0"/>
    </xf>
    <xf numFmtId="177" fontId="9" fillId="6" borderId="37" xfId="0" applyNumberFormat="1" applyFont="1" applyFill="1" applyBorder="1" applyAlignment="1" applyProtection="1">
      <alignment horizontal="center" vertical="center"/>
      <protection locked="0"/>
    </xf>
    <xf numFmtId="177" fontId="9" fillId="6" borderId="38" xfId="0" applyNumberFormat="1" applyFont="1" applyFill="1" applyBorder="1" applyAlignment="1" applyProtection="1">
      <alignment horizontal="center" vertical="center"/>
      <protection locked="0"/>
    </xf>
    <xf numFmtId="176" fontId="3" fillId="0" borderId="23" xfId="1" applyNumberFormat="1" applyFont="1" applyFill="1" applyBorder="1" applyAlignment="1" applyProtection="1">
      <alignment vertical="center" shrinkToFit="1"/>
    </xf>
    <xf numFmtId="176" fontId="3" fillId="0" borderId="16" xfId="1" applyNumberFormat="1" applyFont="1" applyFill="1" applyBorder="1" applyAlignment="1" applyProtection="1">
      <alignment vertical="center" shrinkToFit="1"/>
    </xf>
    <xf numFmtId="176" fontId="3" fillId="0" borderId="17" xfId="1" applyNumberFormat="1" applyFont="1" applyFill="1" applyBorder="1" applyAlignment="1" applyProtection="1">
      <alignment vertical="center" shrinkToFit="1"/>
    </xf>
    <xf numFmtId="0" fontId="5" fillId="0" borderId="17" xfId="0" applyFont="1" applyBorder="1" applyAlignment="1">
      <alignment horizontal="center" vertical="center"/>
    </xf>
    <xf numFmtId="49" fontId="9" fillId="6" borderId="15" xfId="0" applyNumberFormat="1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177" fontId="9" fillId="6" borderId="34" xfId="0" applyNumberFormat="1" applyFont="1" applyFill="1" applyBorder="1" applyAlignment="1" applyProtection="1">
      <alignment horizontal="center" vertical="center"/>
      <protection locked="0"/>
    </xf>
    <xf numFmtId="177" fontId="9" fillId="6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23"/>
    </xf>
    <xf numFmtId="0" fontId="5" fillId="0" borderId="10" xfId="0" applyFont="1" applyBorder="1" applyAlignment="1">
      <alignment horizontal="left" vertical="center" indent="23"/>
    </xf>
    <xf numFmtId="0" fontId="5" fillId="0" borderId="11" xfId="0" applyFont="1" applyBorder="1" applyAlignment="1">
      <alignment horizontal="left" vertical="center" indent="23"/>
    </xf>
    <xf numFmtId="176" fontId="3" fillId="0" borderId="9" xfId="1" applyNumberFormat="1" applyFont="1" applyFill="1" applyBorder="1" applyAlignment="1" applyProtection="1">
      <alignment vertical="center" shrinkToFit="1"/>
    </xf>
    <xf numFmtId="176" fontId="3" fillId="0" borderId="11" xfId="1" applyNumberFormat="1" applyFont="1" applyFill="1" applyBorder="1" applyAlignment="1" applyProtection="1">
      <alignment vertical="center" shrinkToFit="1"/>
    </xf>
    <xf numFmtId="176" fontId="3" fillId="0" borderId="10" xfId="1" applyNumberFormat="1" applyFont="1" applyFill="1" applyBorder="1" applyAlignment="1" applyProtection="1">
      <alignment vertical="center" shrinkToFit="1"/>
    </xf>
    <xf numFmtId="176" fontId="19" fillId="0" borderId="24" xfId="1" applyNumberFormat="1" applyFont="1" applyFill="1" applyBorder="1" applyAlignment="1" applyProtection="1">
      <alignment vertical="center" shrinkToFit="1"/>
    </xf>
    <xf numFmtId="176" fontId="19" fillId="0" borderId="25" xfId="1" applyNumberFormat="1" applyFont="1" applyFill="1" applyBorder="1" applyAlignment="1" applyProtection="1">
      <alignment vertical="center" shrinkToFit="1"/>
    </xf>
    <xf numFmtId="176" fontId="19" fillId="0" borderId="26" xfId="1" applyNumberFormat="1" applyFont="1" applyFill="1" applyBorder="1" applyAlignment="1" applyProtection="1">
      <alignment vertical="center" shrinkToFi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 indent="1" shrinkToFit="1"/>
    </xf>
    <xf numFmtId="0" fontId="7" fillId="0" borderId="10" xfId="0" applyFont="1" applyBorder="1" applyAlignment="1">
      <alignment horizontal="right" vertical="center" indent="1" shrinkToFit="1"/>
    </xf>
    <xf numFmtId="0" fontId="7" fillId="0" borderId="55" xfId="0" applyFont="1" applyBorder="1" applyAlignment="1">
      <alignment horizontal="right" vertical="center" indent="1" shrinkToFit="1"/>
    </xf>
    <xf numFmtId="179" fontId="5" fillId="0" borderId="2" xfId="1" applyNumberFormat="1" applyFont="1" applyFill="1" applyBorder="1" applyAlignment="1" applyProtection="1">
      <alignment horizontal="right" vertical="center" indent="2" shrinkToFit="1"/>
    </xf>
    <xf numFmtId="179" fontId="5" fillId="0" borderId="3" xfId="1" applyNumberFormat="1" applyFont="1" applyFill="1" applyBorder="1" applyAlignment="1" applyProtection="1">
      <alignment horizontal="right" vertical="center" indent="2" shrinkToFit="1"/>
    </xf>
    <xf numFmtId="179" fontId="5" fillId="0" borderId="0" xfId="1" applyNumberFormat="1" applyFont="1" applyFill="1" applyBorder="1" applyAlignment="1" applyProtection="1">
      <alignment horizontal="right" vertical="center" indent="2" shrinkToFit="1"/>
    </xf>
    <xf numFmtId="179" fontId="5" fillId="0" borderId="8" xfId="1" applyNumberFormat="1" applyFont="1" applyFill="1" applyBorder="1" applyAlignment="1" applyProtection="1">
      <alignment horizontal="right" vertical="center" indent="2" shrinkToFit="1"/>
    </xf>
    <xf numFmtId="179" fontId="5" fillId="0" borderId="29" xfId="1" applyNumberFormat="1" applyFont="1" applyFill="1" applyBorder="1" applyAlignment="1" applyProtection="1">
      <alignment horizontal="right" vertical="center" indent="2" shrinkToFit="1"/>
    </xf>
    <xf numFmtId="179" fontId="5" fillId="0" borderId="35" xfId="1" applyNumberFormat="1" applyFont="1" applyFill="1" applyBorder="1" applyAlignment="1" applyProtection="1">
      <alignment horizontal="right" vertical="center" indent="2" shrinkToFit="1"/>
    </xf>
    <xf numFmtId="176" fontId="3" fillId="0" borderId="31" xfId="1" applyNumberFormat="1" applyFont="1" applyFill="1" applyBorder="1" applyAlignment="1" applyProtection="1">
      <alignment vertical="center" shrinkToFit="1"/>
    </xf>
    <xf numFmtId="176" fontId="3" fillId="0" borderId="12" xfId="1" applyNumberFormat="1" applyFont="1" applyFill="1" applyBorder="1" applyAlignment="1" applyProtection="1">
      <alignment vertical="center" shrinkToFit="1"/>
    </xf>
    <xf numFmtId="176" fontId="19" fillId="0" borderId="39" xfId="1" applyNumberFormat="1" applyFont="1" applyFill="1" applyBorder="1" applyAlignment="1" applyProtection="1">
      <alignment vertical="center" shrinkToFit="1"/>
    </xf>
    <xf numFmtId="176" fontId="19" fillId="0" borderId="29" xfId="1" applyNumberFormat="1" applyFont="1" applyFill="1" applyBorder="1" applyAlignment="1" applyProtection="1">
      <alignment vertical="center" shrinkToFit="1"/>
    </xf>
    <xf numFmtId="176" fontId="19" fillId="0" borderId="40" xfId="1" applyNumberFormat="1" applyFont="1" applyFill="1" applyBorder="1" applyAlignment="1" applyProtection="1">
      <alignment vertical="center" shrinkToFit="1"/>
    </xf>
    <xf numFmtId="176" fontId="19" fillId="0" borderId="21" xfId="1" applyNumberFormat="1" applyFont="1" applyFill="1" applyBorder="1" applyAlignment="1" applyProtection="1">
      <alignment vertical="center" shrinkToFit="1"/>
    </xf>
    <xf numFmtId="176" fontId="19" fillId="0" borderId="13" xfId="1" applyNumberFormat="1" applyFont="1" applyFill="1" applyBorder="1" applyAlignment="1" applyProtection="1">
      <alignment vertical="center" shrinkToFit="1"/>
    </xf>
    <xf numFmtId="176" fontId="19" fillId="0" borderId="22" xfId="1" applyNumberFormat="1" applyFont="1" applyFill="1" applyBorder="1" applyAlignment="1" applyProtection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5" fillId="8" borderId="48" xfId="0" applyFont="1" applyFill="1" applyBorder="1">
      <alignment vertical="center"/>
    </xf>
    <xf numFmtId="0" fontId="5" fillId="8" borderId="52" xfId="0" applyFont="1" applyFill="1" applyBorder="1">
      <alignment vertical="center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 wrapText="1"/>
    </xf>
    <xf numFmtId="0" fontId="22" fillId="8" borderId="43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10" fillId="0" borderId="29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77" fontId="28" fillId="0" borderId="37" xfId="0" applyNumberFormat="1" applyFont="1" applyBorder="1" applyAlignment="1">
      <alignment horizontal="center" vertical="center"/>
    </xf>
    <xf numFmtId="177" fontId="28" fillId="0" borderId="38" xfId="0" applyNumberFormat="1" applyFont="1" applyBorder="1" applyAlignment="1">
      <alignment horizontal="center" vertical="center"/>
    </xf>
    <xf numFmtId="177" fontId="28" fillId="0" borderId="32" xfId="0" applyNumberFormat="1" applyFont="1" applyBorder="1" applyAlignment="1">
      <alignment horizontal="center" vertical="center"/>
    </xf>
    <xf numFmtId="177" fontId="28" fillId="0" borderId="18" xfId="0" applyNumberFormat="1" applyFont="1" applyBorder="1" applyAlignment="1">
      <alignment horizontal="center" vertical="center"/>
    </xf>
    <xf numFmtId="177" fontId="28" fillId="0" borderId="54" xfId="0" applyNumberFormat="1" applyFont="1" applyBorder="1" applyAlignment="1">
      <alignment horizontal="center" vertical="center"/>
    </xf>
    <xf numFmtId="177" fontId="28" fillId="0" borderId="59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 shrinkToFit="1"/>
    </xf>
    <xf numFmtId="0" fontId="28" fillId="0" borderId="31" xfId="0" applyFont="1" applyBorder="1" applyAlignment="1">
      <alignment vertical="center" shrinkToFit="1"/>
    </xf>
    <xf numFmtId="0" fontId="2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20" fillId="0" borderId="10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shrinkToFit="1"/>
    </xf>
    <xf numFmtId="49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0" xfId="0" applyNumberFormat="1" applyFont="1" applyFill="1" applyAlignment="1" applyProtection="1">
      <alignment horizontal="center" vertical="center" shrinkToFit="1"/>
      <protection locked="0"/>
    </xf>
    <xf numFmtId="49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6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30" xfId="0" applyNumberFormat="1" applyFont="1" applyFill="1" applyBorder="1" applyAlignment="1" applyProtection="1">
      <alignment horizontal="left" vertical="center"/>
      <protection locked="0"/>
    </xf>
    <xf numFmtId="180" fontId="5" fillId="4" borderId="74" xfId="0" applyNumberFormat="1" applyFont="1" applyFill="1" applyBorder="1" applyAlignment="1" applyProtection="1">
      <alignment horizontal="left" vertical="center"/>
      <protection locked="0"/>
    </xf>
    <xf numFmtId="180" fontId="5" fillId="4" borderId="5" xfId="0" applyNumberFormat="1" applyFont="1" applyFill="1" applyBorder="1" applyAlignment="1" applyProtection="1">
      <alignment horizontal="left" vertical="center"/>
      <protection locked="0"/>
    </xf>
    <xf numFmtId="180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6" borderId="30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178" fontId="10" fillId="0" borderId="30" xfId="0" applyNumberFormat="1" applyFont="1" applyBorder="1" applyAlignment="1">
      <alignment horizontal="center" vertical="center"/>
    </xf>
    <xf numFmtId="177" fontId="9" fillId="0" borderId="62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theme="0"/>
      </font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  <color rgb="FF969696"/>
      <color rgb="FFFFFFCC"/>
      <color rgb="FFDDEBF7"/>
      <color rgb="FFF2F7FC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26</xdr:row>
      <xdr:rowOff>47624</xdr:rowOff>
    </xdr:from>
    <xdr:to>
      <xdr:col>30</xdr:col>
      <xdr:colOff>158750</xdr:colOff>
      <xdr:row>60</xdr:row>
      <xdr:rowOff>159597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ADE3265-CD69-21E8-16A1-6E4D250F4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" y="6318249"/>
          <a:ext cx="8985250" cy="6049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B04B-5C30-4161-83AF-0462FD277162}">
  <sheetPr>
    <tabColor theme="8"/>
  </sheetPr>
  <dimension ref="A1:AV106"/>
  <sheetViews>
    <sheetView tabSelected="1" view="pageBreakPreview" zoomScale="85" zoomScaleNormal="100" zoomScaleSheetLayoutView="85" workbookViewId="0">
      <selection activeCell="Z5" sqref="Z5:AA5"/>
    </sheetView>
  </sheetViews>
  <sheetFormatPr defaultRowHeight="14.25" x14ac:dyDescent="0.4"/>
  <cols>
    <col min="1" max="1" width="3.21875" style="38" customWidth="1"/>
    <col min="2" max="2" width="3.6640625" style="1" customWidth="1"/>
    <col min="3" max="3" width="1.5546875" style="1" customWidth="1"/>
    <col min="4" max="4" width="2.44140625" style="1" customWidth="1"/>
    <col min="5" max="5" width="3.77734375" style="1" customWidth="1"/>
    <col min="6" max="6" width="4.5546875" style="1" customWidth="1"/>
    <col min="7" max="7" width="1.5546875" style="1" customWidth="1"/>
    <col min="8" max="8" width="3.77734375" style="1" customWidth="1"/>
    <col min="9" max="9" width="3" style="1" customWidth="1"/>
    <col min="10" max="10" width="4.6640625" style="1" customWidth="1"/>
    <col min="11" max="11" width="3.5546875" style="1" customWidth="1"/>
    <col min="12" max="12" width="5.21875" style="1" customWidth="1"/>
    <col min="13" max="13" width="6.77734375" style="1" customWidth="1"/>
    <col min="14" max="14" width="6.88671875" style="1" customWidth="1"/>
    <col min="15" max="15" width="5.6640625" style="1" customWidth="1"/>
    <col min="16" max="16" width="4.109375" style="1" customWidth="1"/>
    <col min="17" max="17" width="7.5546875" style="1" customWidth="1"/>
    <col min="18" max="18" width="6.88671875" style="1" customWidth="1"/>
    <col min="19" max="19" width="4.6640625" style="1" customWidth="1"/>
    <col min="20" max="20" width="4" style="1" customWidth="1"/>
    <col min="21" max="21" width="3.21875" style="1" customWidth="1"/>
    <col min="22" max="22" width="1.5546875" style="1" customWidth="1"/>
    <col min="23" max="23" width="3.6640625" style="1" customWidth="1"/>
    <col min="24" max="25" width="2.21875" style="1" customWidth="1"/>
    <col min="26" max="26" width="2" style="1" customWidth="1"/>
    <col min="27" max="27" width="2.33203125" style="1" customWidth="1"/>
    <col min="28" max="28" width="2.6640625" style="1" customWidth="1"/>
    <col min="29" max="29" width="2.33203125" style="1" customWidth="1"/>
    <col min="30" max="30" width="1.88671875" style="1" customWidth="1"/>
    <col min="31" max="31" width="2.6640625" style="1" customWidth="1"/>
    <col min="32" max="32" width="5.21875" style="1" customWidth="1"/>
    <col min="33" max="33" width="3.21875" style="38" customWidth="1"/>
    <col min="34" max="34" width="3.6640625" style="1" customWidth="1"/>
    <col min="35" max="35" width="13" style="1" customWidth="1"/>
    <col min="36" max="36" width="4.5546875" style="39" customWidth="1"/>
    <col min="37" max="37" width="13" style="1" customWidth="1"/>
    <col min="38" max="38" width="4.5546875" style="39" customWidth="1"/>
    <col min="39" max="39" width="13" style="1" customWidth="1"/>
    <col min="40" max="40" width="4.5546875" style="39" customWidth="1"/>
    <col min="41" max="41" width="11.44140625" style="1" customWidth="1"/>
    <col min="42" max="42" width="4.77734375" style="39" customWidth="1"/>
    <col min="43" max="16384" width="8.88671875" style="1"/>
  </cols>
  <sheetData>
    <row r="1" spans="1:48" s="36" customFormat="1" ht="63" customHeight="1" x14ac:dyDescent="0.4">
      <c r="A1" s="35"/>
      <c r="B1" s="154" t="s">
        <v>219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68"/>
      <c r="U1" s="68"/>
      <c r="V1" s="68"/>
      <c r="W1" s="194" t="s">
        <v>217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J1" s="37"/>
      <c r="AL1" s="37"/>
      <c r="AN1" s="37"/>
      <c r="AP1" s="37"/>
    </row>
    <row r="2" spans="1:48" ht="27" customHeight="1" x14ac:dyDescent="0.4">
      <c r="B2" s="199" t="s">
        <v>142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0" t="str">
        <f>IF(B3=sannsyo!B3,sannsyo!C3,sannsyo!C4)</f>
        <v>（泰東経理 行）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48" ht="24.75" customHeight="1" x14ac:dyDescent="0.15">
      <c r="B3" s="159" t="s">
        <v>65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AA3" s="40"/>
      <c r="AI3" s="36"/>
      <c r="AJ3" s="37"/>
      <c r="AK3" s="36"/>
      <c r="AL3" s="37"/>
      <c r="AM3" s="36"/>
      <c r="AN3" s="37"/>
      <c r="AO3" s="36"/>
      <c r="AP3" s="37"/>
      <c r="AQ3" s="36"/>
      <c r="AR3" s="36"/>
      <c r="AS3" s="36"/>
      <c r="AT3" s="36"/>
      <c r="AU3" s="36"/>
      <c r="AV3" s="36"/>
    </row>
    <row r="4" spans="1:48" ht="21" customHeight="1" x14ac:dyDescent="0.4">
      <c r="B4" s="41" t="s">
        <v>0</v>
      </c>
    </row>
    <row r="5" spans="1:48" ht="30.75" customHeight="1" x14ac:dyDescent="0.15">
      <c r="B5" s="201" t="str">
        <f>IF(OR(C8=sannsyo!B9,C8=sannsyo!B11),sannsyo!B14,sannsyo!B15)</f>
        <v>今回請求金額  合計 (税込) \</v>
      </c>
      <c r="C5" s="202"/>
      <c r="D5" s="202"/>
      <c r="E5" s="202"/>
      <c r="F5" s="202"/>
      <c r="G5" s="202"/>
      <c r="H5" s="202"/>
      <c r="I5" s="202"/>
      <c r="J5" s="203"/>
      <c r="K5" s="204">
        <f>SUM(L8:N11)</f>
        <v>0</v>
      </c>
      <c r="L5" s="205"/>
      <c r="M5" s="205"/>
      <c r="N5" s="206"/>
      <c r="O5" s="42"/>
      <c r="S5" s="207" t="s">
        <v>14</v>
      </c>
      <c r="T5" s="208"/>
      <c r="U5" s="208"/>
      <c r="V5" s="209">
        <v>2023</v>
      </c>
      <c r="W5" s="210"/>
      <c r="X5" s="210"/>
      <c r="Y5" s="44" t="s">
        <v>1</v>
      </c>
      <c r="Z5" s="211">
        <v>10</v>
      </c>
      <c r="AA5" s="211"/>
      <c r="AB5" s="45" t="s">
        <v>2</v>
      </c>
      <c r="AC5" s="212">
        <v>20</v>
      </c>
      <c r="AD5" s="212"/>
      <c r="AE5" s="46" t="s">
        <v>16</v>
      </c>
    </row>
    <row r="6" spans="1:48" ht="4.5" customHeight="1" x14ac:dyDescent="0.4"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S6" s="93" t="str">
        <f>IF($B$3=sannsyo!B3,"取引先コード","神東取引先コード")</f>
        <v>取引先コード</v>
      </c>
      <c r="T6" s="94"/>
      <c r="U6" s="95"/>
      <c r="V6" s="373"/>
      <c r="W6" s="374"/>
      <c r="X6" s="374"/>
      <c r="Y6" s="374"/>
      <c r="Z6" s="374"/>
      <c r="AA6" s="374"/>
      <c r="AB6" s="374"/>
      <c r="AC6" s="374"/>
      <c r="AD6" s="374"/>
      <c r="AE6" s="375"/>
      <c r="AJ6" s="1"/>
      <c r="AL6" s="1"/>
      <c r="AN6" s="1"/>
      <c r="AP6" s="1"/>
    </row>
    <row r="7" spans="1:48" ht="5.0999999999999996" customHeight="1" x14ac:dyDescent="0.4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S7" s="96"/>
      <c r="T7" s="97"/>
      <c r="U7" s="98"/>
      <c r="V7" s="376"/>
      <c r="W7" s="377"/>
      <c r="X7" s="377"/>
      <c r="Y7" s="377"/>
      <c r="Z7" s="377"/>
      <c r="AA7" s="377"/>
      <c r="AB7" s="377"/>
      <c r="AC7" s="377"/>
      <c r="AD7" s="377"/>
      <c r="AE7" s="378"/>
      <c r="AJ7" s="1"/>
      <c r="AL7" s="1"/>
      <c r="AN7" s="1"/>
      <c r="AP7" s="1"/>
    </row>
    <row r="8" spans="1:48" ht="12" customHeight="1" x14ac:dyDescent="0.4">
      <c r="B8" s="114" t="s">
        <v>152</v>
      </c>
      <c r="C8" s="388" t="s">
        <v>211</v>
      </c>
      <c r="D8" s="389"/>
      <c r="E8" s="389"/>
      <c r="F8" s="389"/>
      <c r="G8" s="389"/>
      <c r="H8" s="390"/>
      <c r="I8" s="137" t="s">
        <v>165</v>
      </c>
      <c r="J8" s="137"/>
      <c r="K8" s="137"/>
      <c r="L8" s="298">
        <f>T31</f>
        <v>0</v>
      </c>
      <c r="M8" s="298"/>
      <c r="N8" s="299"/>
      <c r="O8" s="25" t="str">
        <f>IF(AND(V14&lt;&gt;"",C8="免税事業者"),"税区分又は登録番号が違います","")</f>
        <v/>
      </c>
      <c r="P8" s="21"/>
      <c r="S8" s="99"/>
      <c r="T8" s="100"/>
      <c r="U8" s="101"/>
      <c r="V8" s="379"/>
      <c r="W8" s="380"/>
      <c r="X8" s="380"/>
      <c r="Y8" s="380"/>
      <c r="Z8" s="380"/>
      <c r="AA8" s="380"/>
      <c r="AB8" s="380"/>
      <c r="AC8" s="380"/>
      <c r="AD8" s="380"/>
      <c r="AE8" s="381"/>
      <c r="AH8" s="48" t="str">
        <f>IF(B3=sannsyo!B4,"【注意】 神東興業と泰東興業の取引先コードは異なります ","")</f>
        <v/>
      </c>
      <c r="AJ8" s="1"/>
      <c r="AL8" s="1"/>
      <c r="AN8" s="1"/>
      <c r="AP8" s="1"/>
    </row>
    <row r="9" spans="1:48" ht="4.5" customHeight="1" x14ac:dyDescent="0.4">
      <c r="B9" s="115"/>
      <c r="C9" s="391"/>
      <c r="D9" s="392"/>
      <c r="E9" s="392"/>
      <c r="F9" s="392"/>
      <c r="G9" s="392"/>
      <c r="H9" s="393"/>
      <c r="I9" s="139"/>
      <c r="J9" s="139"/>
      <c r="K9" s="139"/>
      <c r="L9" s="300"/>
      <c r="M9" s="300"/>
      <c r="N9" s="301"/>
      <c r="O9" s="22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J9" s="1"/>
      <c r="AL9" s="1"/>
      <c r="AN9" s="1"/>
      <c r="AP9" s="1"/>
    </row>
    <row r="10" spans="1:48" ht="6" customHeight="1" x14ac:dyDescent="0.4">
      <c r="B10" s="115"/>
      <c r="C10" s="394"/>
      <c r="D10" s="395"/>
      <c r="E10" s="395"/>
      <c r="F10" s="395"/>
      <c r="G10" s="395"/>
      <c r="H10" s="396"/>
      <c r="I10" s="141"/>
      <c r="J10" s="141"/>
      <c r="K10" s="141"/>
      <c r="L10" s="302"/>
      <c r="M10" s="302"/>
      <c r="N10" s="303"/>
      <c r="O10" s="22"/>
      <c r="S10" s="120" t="s">
        <v>15</v>
      </c>
      <c r="T10" s="121"/>
      <c r="U10" s="213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5"/>
      <c r="AI10" s="36"/>
      <c r="AJ10" s="37"/>
      <c r="AK10" s="36"/>
      <c r="AL10" s="37"/>
      <c r="AM10" s="36"/>
      <c r="AN10" s="37"/>
      <c r="AO10" s="36"/>
      <c r="AP10" s="37"/>
      <c r="AQ10" s="36"/>
      <c r="AR10" s="36"/>
      <c r="AS10" s="36"/>
      <c r="AT10" s="36"/>
      <c r="AU10" s="36"/>
      <c r="AV10" s="36"/>
    </row>
    <row r="11" spans="1:48" ht="18.95" customHeight="1" x14ac:dyDescent="0.4">
      <c r="B11" s="116"/>
      <c r="C11" s="117" t="s">
        <v>20</v>
      </c>
      <c r="D11" s="118"/>
      <c r="E11" s="118"/>
      <c r="F11" s="160">
        <v>10</v>
      </c>
      <c r="G11" s="160"/>
      <c r="H11" s="49" t="s">
        <v>3</v>
      </c>
      <c r="I11" s="110" t="s">
        <v>164</v>
      </c>
      <c r="J11" s="111"/>
      <c r="K11" s="111"/>
      <c r="L11" s="112">
        <f>IF(OR(C8=sannsyo!B9,C8=sannsyo!B11),(L8*F11)*0.01,"-")</f>
        <v>0</v>
      </c>
      <c r="M11" s="112"/>
      <c r="N11" s="113"/>
      <c r="O11" s="67" t="str">
        <f>IF(AND(C8="課税対象",F11&lt;&gt;0,ISBLANK(V14)),"（税控除対象外）",IF(AND(ISBLANK(V14),C8="免税事業者",F11&lt;&gt;0),"税率を0％にして下さい",""))</f>
        <v>（税控除対象外）</v>
      </c>
      <c r="P11" s="50"/>
      <c r="S11" s="122"/>
      <c r="T11" s="123"/>
      <c r="U11" s="216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8"/>
    </row>
    <row r="12" spans="1:48" ht="5.0999999999999996" customHeight="1" x14ac:dyDescent="0.4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S12" s="122" t="s">
        <v>143</v>
      </c>
      <c r="T12" s="123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3" t="s">
        <v>13</v>
      </c>
      <c r="AI12" s="36"/>
      <c r="AJ12" s="37"/>
      <c r="AK12" s="36"/>
      <c r="AL12" s="37"/>
      <c r="AM12" s="36"/>
      <c r="AN12" s="37"/>
      <c r="AO12" s="36"/>
      <c r="AP12" s="37"/>
      <c r="AQ12" s="36"/>
      <c r="AR12" s="36"/>
      <c r="AS12" s="36"/>
      <c r="AT12" s="36"/>
      <c r="AU12" s="36"/>
      <c r="AV12" s="36"/>
    </row>
    <row r="13" spans="1:48" ht="18.75" customHeight="1" x14ac:dyDescent="0.4">
      <c r="B13" s="85" t="s">
        <v>6</v>
      </c>
      <c r="C13" s="86"/>
      <c r="D13" s="87"/>
      <c r="E13" s="219" t="s">
        <v>18</v>
      </c>
      <c r="F13" s="220"/>
      <c r="G13" s="220"/>
      <c r="H13" s="220"/>
      <c r="I13" s="90" t="s">
        <v>144</v>
      </c>
      <c r="J13" s="91"/>
      <c r="K13" s="91"/>
      <c r="L13" s="91"/>
      <c r="M13" s="91"/>
      <c r="N13" s="92"/>
      <c r="O13" s="51"/>
      <c r="S13" s="124"/>
      <c r="T13" s="125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4"/>
    </row>
    <row r="14" spans="1:48" ht="3" customHeight="1" x14ac:dyDescent="0.4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53"/>
      <c r="S14" s="69" t="s">
        <v>134</v>
      </c>
      <c r="T14" s="70"/>
      <c r="U14" s="386" t="s">
        <v>155</v>
      </c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3"/>
    </row>
    <row r="15" spans="1:48" ht="17.25" customHeight="1" x14ac:dyDescent="0.4">
      <c r="B15" s="54" t="s">
        <v>215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71"/>
      <c r="T15" s="72"/>
      <c r="U15" s="387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5"/>
    </row>
    <row r="16" spans="1:48" ht="6.75" customHeight="1" thickBot="1" x14ac:dyDescent="0.45"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</row>
    <row r="17" spans="2:42" ht="15" customHeight="1" x14ac:dyDescent="0.4">
      <c r="B17" s="165" t="s">
        <v>157</v>
      </c>
      <c r="C17" s="109"/>
      <c r="D17" s="109"/>
      <c r="E17" s="166"/>
      <c r="F17" s="169" t="s">
        <v>5</v>
      </c>
      <c r="G17" s="161" t="s">
        <v>149</v>
      </c>
      <c r="H17" s="162"/>
      <c r="I17" s="171" t="s">
        <v>112</v>
      </c>
      <c r="J17" s="172"/>
      <c r="K17" s="172"/>
      <c r="L17" s="172"/>
      <c r="M17" s="172"/>
      <c r="N17" s="172"/>
      <c r="O17" s="173"/>
      <c r="P17" s="165" t="s">
        <v>7</v>
      </c>
      <c r="Q17" s="174"/>
      <c r="R17" s="165" t="s">
        <v>8</v>
      </c>
      <c r="S17" s="175"/>
      <c r="T17" s="177" t="s">
        <v>9</v>
      </c>
      <c r="U17" s="178"/>
      <c r="V17" s="178"/>
      <c r="W17" s="179"/>
      <c r="X17" s="183" t="s">
        <v>10</v>
      </c>
      <c r="Y17" s="109"/>
      <c r="Z17" s="109"/>
      <c r="AA17" s="109"/>
      <c r="AB17" s="174"/>
      <c r="AC17" s="185" t="str">
        <f>IF(B3=sannsyo!B4,"神東","泰東")</f>
        <v>泰東</v>
      </c>
      <c r="AD17" s="186"/>
      <c r="AE17" s="162"/>
      <c r="AF17" s="187"/>
      <c r="AI17" s="157" t="s">
        <v>21</v>
      </c>
      <c r="AJ17" s="155" t="s">
        <v>209</v>
      </c>
      <c r="AK17" s="157" t="s">
        <v>21</v>
      </c>
      <c r="AL17" s="155" t="s">
        <v>209</v>
      </c>
      <c r="AM17" s="157" t="s">
        <v>21</v>
      </c>
      <c r="AN17" s="155" t="s">
        <v>209</v>
      </c>
      <c r="AO17" s="157" t="s">
        <v>21</v>
      </c>
      <c r="AP17" s="155" t="s">
        <v>209</v>
      </c>
    </row>
    <row r="18" spans="2:42" ht="11.1" customHeight="1" x14ac:dyDescent="0.4">
      <c r="B18" s="71"/>
      <c r="C18" s="167"/>
      <c r="D18" s="167"/>
      <c r="E18" s="168"/>
      <c r="F18" s="170"/>
      <c r="G18" s="163"/>
      <c r="H18" s="164"/>
      <c r="I18" s="189" t="s">
        <v>218</v>
      </c>
      <c r="J18" s="190"/>
      <c r="K18" s="190"/>
      <c r="L18" s="190"/>
      <c r="M18" s="190"/>
      <c r="N18" s="190"/>
      <c r="O18" s="191"/>
      <c r="P18" s="71"/>
      <c r="Q18" s="72"/>
      <c r="R18" s="71"/>
      <c r="S18" s="176"/>
      <c r="T18" s="180"/>
      <c r="U18" s="181"/>
      <c r="V18" s="181"/>
      <c r="W18" s="182"/>
      <c r="X18" s="184"/>
      <c r="Y18" s="167"/>
      <c r="Z18" s="167"/>
      <c r="AA18" s="167"/>
      <c r="AB18" s="72"/>
      <c r="AC18" s="192" t="s">
        <v>148</v>
      </c>
      <c r="AD18" s="193"/>
      <c r="AE18" s="164"/>
      <c r="AF18" s="188"/>
      <c r="AI18" s="158"/>
      <c r="AJ18" s="156"/>
      <c r="AK18" s="158"/>
      <c r="AL18" s="156"/>
      <c r="AM18" s="158"/>
      <c r="AN18" s="156"/>
      <c r="AO18" s="158"/>
      <c r="AP18" s="156"/>
    </row>
    <row r="19" spans="2:42" ht="17.100000000000001" customHeight="1" x14ac:dyDescent="0.4">
      <c r="B19" s="226"/>
      <c r="C19" s="228" t="s">
        <v>4</v>
      </c>
      <c r="D19" s="230"/>
      <c r="E19" s="230"/>
      <c r="F19" s="242"/>
      <c r="G19" s="195"/>
      <c r="H19" s="196"/>
      <c r="I19" s="247"/>
      <c r="J19" s="248"/>
      <c r="K19" s="248"/>
      <c r="L19" s="248"/>
      <c r="M19" s="248"/>
      <c r="N19" s="248"/>
      <c r="O19" s="249"/>
      <c r="P19" s="232"/>
      <c r="Q19" s="250"/>
      <c r="R19" s="232"/>
      <c r="S19" s="233"/>
      <c r="T19" s="236"/>
      <c r="U19" s="237"/>
      <c r="V19" s="237"/>
      <c r="W19" s="238"/>
      <c r="X19" s="252">
        <f>IF(P19&gt;=1,IF(R19&gt;=1,P19-R19-T19,P19-T19),IF(OR(R19=0,R19=""),0,0))</f>
        <v>0</v>
      </c>
      <c r="Y19" s="253"/>
      <c r="Z19" s="253"/>
      <c r="AA19" s="253"/>
      <c r="AB19" s="254"/>
      <c r="AC19" s="258"/>
      <c r="AD19" s="259"/>
      <c r="AE19" s="260"/>
      <c r="AF19" s="125"/>
      <c r="AI19" s="55" t="s">
        <v>23</v>
      </c>
      <c r="AJ19" s="56" t="s">
        <v>170</v>
      </c>
      <c r="AK19" s="55" t="s">
        <v>44</v>
      </c>
      <c r="AL19" s="56" t="s">
        <v>194</v>
      </c>
      <c r="AM19" s="55" t="s">
        <v>58</v>
      </c>
      <c r="AN19" s="56" t="s">
        <v>179</v>
      </c>
      <c r="AO19" s="55" t="s">
        <v>43</v>
      </c>
      <c r="AP19" s="56" t="s">
        <v>203</v>
      </c>
    </row>
    <row r="20" spans="2:42" ht="14.1" customHeight="1" x14ac:dyDescent="0.4">
      <c r="B20" s="227"/>
      <c r="C20" s="229"/>
      <c r="D20" s="231"/>
      <c r="E20" s="231"/>
      <c r="F20" s="242"/>
      <c r="G20" s="197"/>
      <c r="H20" s="198"/>
      <c r="I20" s="244"/>
      <c r="J20" s="245"/>
      <c r="K20" s="245"/>
      <c r="L20" s="245"/>
      <c r="M20" s="245"/>
      <c r="N20" s="245"/>
      <c r="O20" s="246"/>
      <c r="P20" s="234"/>
      <c r="Q20" s="251"/>
      <c r="R20" s="234"/>
      <c r="S20" s="235"/>
      <c r="T20" s="239"/>
      <c r="U20" s="240"/>
      <c r="V20" s="240"/>
      <c r="W20" s="241"/>
      <c r="X20" s="255"/>
      <c r="Y20" s="256"/>
      <c r="Z20" s="256"/>
      <c r="AA20" s="256"/>
      <c r="AB20" s="257"/>
      <c r="AC20" s="261"/>
      <c r="AD20" s="262"/>
      <c r="AE20" s="263"/>
      <c r="AF20" s="243"/>
      <c r="AI20" s="57" t="s">
        <v>25</v>
      </c>
      <c r="AJ20" s="58" t="s">
        <v>172</v>
      </c>
      <c r="AK20" s="57" t="s">
        <v>45</v>
      </c>
      <c r="AL20" s="58" t="s">
        <v>196</v>
      </c>
      <c r="AM20" s="57" t="s">
        <v>59</v>
      </c>
      <c r="AN20" s="58" t="s">
        <v>181</v>
      </c>
      <c r="AO20" s="57" t="s">
        <v>46</v>
      </c>
      <c r="AP20" s="58" t="s">
        <v>206</v>
      </c>
    </row>
    <row r="21" spans="2:42" ht="17.100000000000001" customHeight="1" x14ac:dyDescent="0.4">
      <c r="B21" s="227"/>
      <c r="C21" s="229" t="s">
        <v>4</v>
      </c>
      <c r="D21" s="230"/>
      <c r="E21" s="230"/>
      <c r="F21" s="242"/>
      <c r="G21" s="195"/>
      <c r="H21" s="196"/>
      <c r="I21" s="247"/>
      <c r="J21" s="248"/>
      <c r="K21" s="248"/>
      <c r="L21" s="248"/>
      <c r="M21" s="248"/>
      <c r="N21" s="248"/>
      <c r="O21" s="249"/>
      <c r="P21" s="232"/>
      <c r="Q21" s="250"/>
      <c r="R21" s="232"/>
      <c r="S21" s="233"/>
      <c r="T21" s="236"/>
      <c r="U21" s="237"/>
      <c r="V21" s="237"/>
      <c r="W21" s="238"/>
      <c r="X21" s="255">
        <f t="shared" ref="X21" si="0">IF(P21&gt;=1,IF(R21&gt;=1,P21-R21-T21,P21-T21),IF(OR(R21=0,R21=""),0,0))</f>
        <v>0</v>
      </c>
      <c r="Y21" s="256"/>
      <c r="Z21" s="256"/>
      <c r="AA21" s="256"/>
      <c r="AB21" s="257"/>
      <c r="AC21" s="258"/>
      <c r="AD21" s="259"/>
      <c r="AE21" s="260"/>
      <c r="AF21" s="243"/>
      <c r="AI21" s="55" t="s">
        <v>27</v>
      </c>
      <c r="AJ21" s="56" t="s">
        <v>174</v>
      </c>
      <c r="AK21" s="55" t="s">
        <v>47</v>
      </c>
      <c r="AL21" s="56" t="s">
        <v>198</v>
      </c>
      <c r="AM21" s="55" t="s">
        <v>60</v>
      </c>
      <c r="AN21" s="56" t="s">
        <v>183</v>
      </c>
      <c r="AO21" s="55" t="s">
        <v>48</v>
      </c>
      <c r="AP21" s="56" t="s">
        <v>208</v>
      </c>
    </row>
    <row r="22" spans="2:42" ht="14.1" customHeight="1" x14ac:dyDescent="0.4">
      <c r="B22" s="227"/>
      <c r="C22" s="229"/>
      <c r="D22" s="231"/>
      <c r="E22" s="231"/>
      <c r="F22" s="242"/>
      <c r="G22" s="197"/>
      <c r="H22" s="198"/>
      <c r="I22" s="244"/>
      <c r="J22" s="245"/>
      <c r="K22" s="245"/>
      <c r="L22" s="245"/>
      <c r="M22" s="245"/>
      <c r="N22" s="245"/>
      <c r="O22" s="246"/>
      <c r="P22" s="234"/>
      <c r="Q22" s="251"/>
      <c r="R22" s="234"/>
      <c r="S22" s="235"/>
      <c r="T22" s="239"/>
      <c r="U22" s="240"/>
      <c r="V22" s="240"/>
      <c r="W22" s="241"/>
      <c r="X22" s="255"/>
      <c r="Y22" s="256"/>
      <c r="Z22" s="256"/>
      <c r="AA22" s="256"/>
      <c r="AB22" s="257"/>
      <c r="AC22" s="261"/>
      <c r="AD22" s="262"/>
      <c r="AE22" s="263"/>
      <c r="AF22" s="243"/>
      <c r="AI22" s="57" t="s">
        <v>29</v>
      </c>
      <c r="AJ22" s="58" t="s">
        <v>176</v>
      </c>
      <c r="AK22" s="57" t="s">
        <v>49</v>
      </c>
      <c r="AL22" s="58" t="s">
        <v>200</v>
      </c>
      <c r="AM22" s="57" t="s">
        <v>61</v>
      </c>
      <c r="AN22" s="58" t="s">
        <v>185</v>
      </c>
      <c r="AO22" s="57" t="s">
        <v>210</v>
      </c>
      <c r="AP22" s="58">
        <v>61</v>
      </c>
    </row>
    <row r="23" spans="2:42" ht="17.100000000000001" customHeight="1" x14ac:dyDescent="0.4">
      <c r="B23" s="227"/>
      <c r="C23" s="229" t="s">
        <v>4</v>
      </c>
      <c r="D23" s="230"/>
      <c r="E23" s="230"/>
      <c r="F23" s="242"/>
      <c r="G23" s="195"/>
      <c r="H23" s="196"/>
      <c r="I23" s="247"/>
      <c r="J23" s="248"/>
      <c r="K23" s="248"/>
      <c r="L23" s="248"/>
      <c r="M23" s="248"/>
      <c r="N23" s="248"/>
      <c r="O23" s="249"/>
      <c r="P23" s="232"/>
      <c r="Q23" s="250"/>
      <c r="R23" s="232"/>
      <c r="S23" s="233"/>
      <c r="T23" s="236"/>
      <c r="U23" s="237"/>
      <c r="V23" s="237"/>
      <c r="W23" s="238"/>
      <c r="X23" s="255">
        <f t="shared" ref="X23" si="1">IF(P23&gt;=1,IF(R23&gt;=1,P23-R23-T23,P23-T23),IF(OR(R23=0,R23=""),0,0))</f>
        <v>0</v>
      </c>
      <c r="Y23" s="256"/>
      <c r="Z23" s="256"/>
      <c r="AA23" s="256"/>
      <c r="AB23" s="257"/>
      <c r="AC23" s="258"/>
      <c r="AD23" s="259"/>
      <c r="AE23" s="260"/>
      <c r="AF23" s="243"/>
      <c r="AI23" s="55" t="s">
        <v>31</v>
      </c>
      <c r="AJ23" s="56" t="s">
        <v>178</v>
      </c>
      <c r="AK23" s="55" t="s">
        <v>50</v>
      </c>
      <c r="AL23" s="56" t="s">
        <v>202</v>
      </c>
      <c r="AM23" s="55" t="s">
        <v>24</v>
      </c>
      <c r="AN23" s="56" t="s">
        <v>187</v>
      </c>
      <c r="AO23" s="55"/>
      <c r="AP23" s="56"/>
    </row>
    <row r="24" spans="2:42" ht="14.1" customHeight="1" x14ac:dyDescent="0.4">
      <c r="B24" s="227"/>
      <c r="C24" s="229"/>
      <c r="D24" s="231"/>
      <c r="E24" s="231"/>
      <c r="F24" s="242"/>
      <c r="G24" s="197"/>
      <c r="H24" s="198"/>
      <c r="I24" s="244"/>
      <c r="J24" s="245"/>
      <c r="K24" s="245"/>
      <c r="L24" s="245"/>
      <c r="M24" s="245"/>
      <c r="N24" s="245"/>
      <c r="O24" s="246"/>
      <c r="P24" s="234"/>
      <c r="Q24" s="251"/>
      <c r="R24" s="234"/>
      <c r="S24" s="235"/>
      <c r="T24" s="239"/>
      <c r="U24" s="240"/>
      <c r="V24" s="240"/>
      <c r="W24" s="241"/>
      <c r="X24" s="255"/>
      <c r="Y24" s="256"/>
      <c r="Z24" s="256"/>
      <c r="AA24" s="256"/>
      <c r="AB24" s="257"/>
      <c r="AC24" s="261"/>
      <c r="AD24" s="262"/>
      <c r="AE24" s="263"/>
      <c r="AF24" s="243"/>
      <c r="AI24" s="57" t="s">
        <v>33</v>
      </c>
      <c r="AJ24" s="58" t="s">
        <v>180</v>
      </c>
      <c r="AK24" s="57" t="s">
        <v>51</v>
      </c>
      <c r="AL24" s="58" t="s">
        <v>204</v>
      </c>
      <c r="AM24" s="57" t="s">
        <v>26</v>
      </c>
      <c r="AN24" s="58" t="s">
        <v>189</v>
      </c>
      <c r="AO24" s="57"/>
      <c r="AP24" s="58"/>
    </row>
    <row r="25" spans="2:42" ht="17.100000000000001" customHeight="1" x14ac:dyDescent="0.4">
      <c r="B25" s="227"/>
      <c r="C25" s="229" t="s">
        <v>4</v>
      </c>
      <c r="D25" s="230"/>
      <c r="E25" s="230"/>
      <c r="F25" s="242"/>
      <c r="G25" s="264"/>
      <c r="H25" s="265"/>
      <c r="I25" s="247"/>
      <c r="J25" s="248"/>
      <c r="K25" s="248"/>
      <c r="L25" s="248"/>
      <c r="M25" s="248"/>
      <c r="N25" s="248"/>
      <c r="O25" s="249"/>
      <c r="P25" s="232"/>
      <c r="Q25" s="250"/>
      <c r="R25" s="232"/>
      <c r="S25" s="233"/>
      <c r="T25" s="236"/>
      <c r="U25" s="237"/>
      <c r="V25" s="237"/>
      <c r="W25" s="238"/>
      <c r="X25" s="256">
        <f t="shared" ref="X25" si="2">IF(P25&gt;=1,IF(R25&gt;=1,P25-R25-T25,P25-T25),IF(OR(R25=0,R25=""),0,0))</f>
        <v>0</v>
      </c>
      <c r="Y25" s="256"/>
      <c r="Z25" s="256"/>
      <c r="AA25" s="256"/>
      <c r="AB25" s="257"/>
      <c r="AC25" s="258"/>
      <c r="AD25" s="259"/>
      <c r="AE25" s="260"/>
      <c r="AF25" s="243"/>
      <c r="AI25" s="55" t="s">
        <v>35</v>
      </c>
      <c r="AJ25" s="56" t="s">
        <v>182</v>
      </c>
      <c r="AK25" s="55" t="s">
        <v>52</v>
      </c>
      <c r="AL25" s="56" t="s">
        <v>205</v>
      </c>
      <c r="AM25" s="55" t="s">
        <v>28</v>
      </c>
      <c r="AN25" s="56" t="s">
        <v>191</v>
      </c>
      <c r="AO25" s="55"/>
      <c r="AP25" s="56"/>
    </row>
    <row r="26" spans="2:42" ht="14.1" customHeight="1" x14ac:dyDescent="0.4">
      <c r="B26" s="227"/>
      <c r="C26" s="229"/>
      <c r="D26" s="231"/>
      <c r="E26" s="231"/>
      <c r="F26" s="242"/>
      <c r="G26" s="266"/>
      <c r="H26" s="267"/>
      <c r="I26" s="244"/>
      <c r="J26" s="245"/>
      <c r="K26" s="245"/>
      <c r="L26" s="245"/>
      <c r="M26" s="245"/>
      <c r="N26" s="245"/>
      <c r="O26" s="246"/>
      <c r="P26" s="234"/>
      <c r="Q26" s="251"/>
      <c r="R26" s="234"/>
      <c r="S26" s="235"/>
      <c r="T26" s="239"/>
      <c r="U26" s="240"/>
      <c r="V26" s="240"/>
      <c r="W26" s="241"/>
      <c r="X26" s="256"/>
      <c r="Y26" s="256"/>
      <c r="Z26" s="256"/>
      <c r="AA26" s="256"/>
      <c r="AB26" s="257"/>
      <c r="AC26" s="261"/>
      <c r="AD26" s="262"/>
      <c r="AE26" s="263"/>
      <c r="AF26" s="243"/>
      <c r="AI26" s="57" t="s">
        <v>36</v>
      </c>
      <c r="AJ26" s="58" t="s">
        <v>184</v>
      </c>
      <c r="AK26" s="57" t="s">
        <v>53</v>
      </c>
      <c r="AL26" s="58" t="s">
        <v>207</v>
      </c>
      <c r="AM26" s="57" t="s">
        <v>30</v>
      </c>
      <c r="AN26" s="58" t="s">
        <v>193</v>
      </c>
      <c r="AO26" s="57"/>
      <c r="AP26" s="58"/>
    </row>
    <row r="27" spans="2:42" ht="17.100000000000001" customHeight="1" x14ac:dyDescent="0.4">
      <c r="B27" s="227"/>
      <c r="C27" s="229" t="s">
        <v>4</v>
      </c>
      <c r="D27" s="230"/>
      <c r="E27" s="230"/>
      <c r="F27" s="242"/>
      <c r="G27" s="264"/>
      <c r="H27" s="265"/>
      <c r="I27" s="247"/>
      <c r="J27" s="248"/>
      <c r="K27" s="248"/>
      <c r="L27" s="248"/>
      <c r="M27" s="248"/>
      <c r="N27" s="248"/>
      <c r="O27" s="249"/>
      <c r="P27" s="232"/>
      <c r="Q27" s="250"/>
      <c r="R27" s="232"/>
      <c r="S27" s="233"/>
      <c r="T27" s="236"/>
      <c r="U27" s="237"/>
      <c r="V27" s="237"/>
      <c r="W27" s="238"/>
      <c r="X27" s="255">
        <f t="shared" ref="X27" si="3">IF(P27&gt;=1,IF(R27&gt;=1,P27-R27-T27,P27-T27),IF(OR(R27=0,R27=""),0,0))</f>
        <v>0</v>
      </c>
      <c r="Y27" s="256"/>
      <c r="Z27" s="256"/>
      <c r="AA27" s="256"/>
      <c r="AB27" s="257"/>
      <c r="AC27" s="258"/>
      <c r="AD27" s="259"/>
      <c r="AE27" s="260"/>
      <c r="AF27" s="243"/>
      <c r="AI27" s="55" t="s">
        <v>37</v>
      </c>
      <c r="AJ27" s="56" t="s">
        <v>186</v>
      </c>
      <c r="AK27" s="55" t="s">
        <v>54</v>
      </c>
      <c r="AL27" s="56" t="s">
        <v>171</v>
      </c>
      <c r="AM27" s="55" t="s">
        <v>32</v>
      </c>
      <c r="AN27" s="56" t="s">
        <v>195</v>
      </c>
      <c r="AO27" s="55"/>
      <c r="AP27" s="56"/>
    </row>
    <row r="28" spans="2:42" ht="14.1" customHeight="1" x14ac:dyDescent="0.4">
      <c r="B28" s="227"/>
      <c r="C28" s="229"/>
      <c r="D28" s="231"/>
      <c r="E28" s="231"/>
      <c r="F28" s="242"/>
      <c r="G28" s="266"/>
      <c r="H28" s="267"/>
      <c r="I28" s="244"/>
      <c r="J28" s="245"/>
      <c r="K28" s="245"/>
      <c r="L28" s="245"/>
      <c r="M28" s="245"/>
      <c r="N28" s="245"/>
      <c r="O28" s="246"/>
      <c r="P28" s="234"/>
      <c r="Q28" s="251"/>
      <c r="R28" s="234"/>
      <c r="S28" s="235"/>
      <c r="T28" s="239"/>
      <c r="U28" s="240"/>
      <c r="V28" s="240"/>
      <c r="W28" s="241"/>
      <c r="X28" s="255"/>
      <c r="Y28" s="256"/>
      <c r="Z28" s="256"/>
      <c r="AA28" s="256"/>
      <c r="AB28" s="257"/>
      <c r="AC28" s="261"/>
      <c r="AD28" s="262"/>
      <c r="AE28" s="263"/>
      <c r="AF28" s="243"/>
      <c r="AI28" s="57" t="s">
        <v>38</v>
      </c>
      <c r="AJ28" s="58" t="s">
        <v>188</v>
      </c>
      <c r="AK28" s="57" t="s">
        <v>55</v>
      </c>
      <c r="AL28" s="58" t="s">
        <v>173</v>
      </c>
      <c r="AM28" s="57" t="s">
        <v>34</v>
      </c>
      <c r="AN28" s="58" t="s">
        <v>197</v>
      </c>
      <c r="AO28" s="57"/>
      <c r="AP28" s="58"/>
    </row>
    <row r="29" spans="2:42" ht="17.100000000000001" customHeight="1" x14ac:dyDescent="0.4">
      <c r="B29" s="227"/>
      <c r="C29" s="229" t="s">
        <v>4</v>
      </c>
      <c r="D29" s="230"/>
      <c r="E29" s="230"/>
      <c r="F29" s="242"/>
      <c r="G29" s="264"/>
      <c r="H29" s="265"/>
      <c r="I29" s="247"/>
      <c r="J29" s="248"/>
      <c r="K29" s="248"/>
      <c r="L29" s="248"/>
      <c r="M29" s="248"/>
      <c r="N29" s="248"/>
      <c r="O29" s="249"/>
      <c r="P29" s="232"/>
      <c r="Q29" s="250"/>
      <c r="R29" s="232"/>
      <c r="S29" s="233"/>
      <c r="T29" s="236"/>
      <c r="U29" s="237"/>
      <c r="V29" s="237"/>
      <c r="W29" s="238"/>
      <c r="X29" s="255">
        <f t="shared" ref="X29" si="4">IF(P29&gt;=1,IF(R29&gt;=1,P29-R29-T29,P29-T29),IF(OR(R29=0,R29=""),0,0))</f>
        <v>0</v>
      </c>
      <c r="Y29" s="256"/>
      <c r="Z29" s="256"/>
      <c r="AA29" s="256"/>
      <c r="AB29" s="257"/>
      <c r="AC29" s="258"/>
      <c r="AD29" s="259"/>
      <c r="AE29" s="260"/>
      <c r="AF29" s="243"/>
      <c r="AI29" s="55" t="s">
        <v>40</v>
      </c>
      <c r="AJ29" s="56" t="s">
        <v>190</v>
      </c>
      <c r="AK29" s="55" t="s">
        <v>56</v>
      </c>
      <c r="AL29" s="56" t="s">
        <v>175</v>
      </c>
      <c r="AM29" s="55" t="s">
        <v>39</v>
      </c>
      <c r="AN29" s="56" t="s">
        <v>199</v>
      </c>
      <c r="AO29" s="55"/>
      <c r="AP29" s="56"/>
    </row>
    <row r="30" spans="2:42" ht="14.1" customHeight="1" x14ac:dyDescent="0.4">
      <c r="B30" s="272"/>
      <c r="C30" s="273"/>
      <c r="D30" s="231"/>
      <c r="E30" s="231"/>
      <c r="F30" s="242"/>
      <c r="G30" s="274"/>
      <c r="H30" s="275"/>
      <c r="I30" s="244"/>
      <c r="J30" s="245"/>
      <c r="K30" s="245"/>
      <c r="L30" s="245"/>
      <c r="M30" s="245"/>
      <c r="N30" s="245"/>
      <c r="O30" s="246"/>
      <c r="P30" s="234"/>
      <c r="Q30" s="251"/>
      <c r="R30" s="234"/>
      <c r="S30" s="235"/>
      <c r="T30" s="239"/>
      <c r="U30" s="240"/>
      <c r="V30" s="240"/>
      <c r="W30" s="241"/>
      <c r="X30" s="268"/>
      <c r="Y30" s="269"/>
      <c r="Z30" s="269"/>
      <c r="AA30" s="269"/>
      <c r="AB30" s="270"/>
      <c r="AC30" s="261"/>
      <c r="AD30" s="262"/>
      <c r="AE30" s="263"/>
      <c r="AF30" s="271"/>
      <c r="AI30" s="59" t="s">
        <v>42</v>
      </c>
      <c r="AJ30" s="60" t="s">
        <v>192</v>
      </c>
      <c r="AK30" s="59" t="s">
        <v>57</v>
      </c>
      <c r="AL30" s="60" t="s">
        <v>177</v>
      </c>
      <c r="AM30" s="59" t="s">
        <v>41</v>
      </c>
      <c r="AN30" s="60" t="s">
        <v>201</v>
      </c>
      <c r="AO30" s="59"/>
      <c r="AP30" s="60"/>
    </row>
    <row r="31" spans="2:42" ht="26.1" customHeight="1" thickBot="1" x14ac:dyDescent="0.45">
      <c r="B31" s="281" t="s">
        <v>167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3"/>
      <c r="P31" s="284">
        <f>SUM(P19:Q30)</f>
        <v>0</v>
      </c>
      <c r="Q31" s="285"/>
      <c r="R31" s="284">
        <f>SUM(R19:S30)</f>
        <v>0</v>
      </c>
      <c r="S31" s="286"/>
      <c r="T31" s="287">
        <f>SUM(T19:W30)</f>
        <v>0</v>
      </c>
      <c r="U31" s="288"/>
      <c r="V31" s="288"/>
      <c r="W31" s="289"/>
      <c r="X31" s="286">
        <f>SUM(X19:AB30)</f>
        <v>0</v>
      </c>
      <c r="Y31" s="286"/>
      <c r="Z31" s="286"/>
      <c r="AA31" s="286"/>
      <c r="AB31" s="285"/>
      <c r="AC31" s="290"/>
      <c r="AD31" s="291"/>
      <c r="AE31" s="291"/>
      <c r="AF31" s="291"/>
    </row>
    <row r="32" spans="2:42" ht="7.5" customHeight="1" x14ac:dyDescent="0.4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</row>
    <row r="33" spans="2:32" ht="12.95" customHeight="1" x14ac:dyDescent="0.4">
      <c r="B33" s="62" t="s">
        <v>105</v>
      </c>
      <c r="V33" s="207" t="s">
        <v>12</v>
      </c>
      <c r="W33" s="208"/>
      <c r="X33" s="208"/>
      <c r="Y33" s="208"/>
      <c r="Z33" s="208"/>
      <c r="AA33" s="277"/>
      <c r="AB33" s="207" t="s">
        <v>11</v>
      </c>
      <c r="AC33" s="208"/>
      <c r="AD33" s="208"/>
      <c r="AE33" s="208"/>
      <c r="AF33" s="277"/>
    </row>
    <row r="34" spans="2:32" ht="14.25" customHeight="1" x14ac:dyDescent="0.4">
      <c r="B34" s="62" t="s">
        <v>214</v>
      </c>
      <c r="V34" s="120"/>
      <c r="W34" s="278"/>
      <c r="X34" s="121"/>
      <c r="Y34" s="120"/>
      <c r="Z34" s="278"/>
      <c r="AA34" s="121"/>
      <c r="AB34" s="120"/>
      <c r="AC34" s="278"/>
      <c r="AD34" s="121"/>
      <c r="AE34" s="120"/>
      <c r="AF34" s="121"/>
    </row>
    <row r="35" spans="2:32" ht="14.25" customHeight="1" x14ac:dyDescent="0.4">
      <c r="B35" s="62" t="s">
        <v>130</v>
      </c>
      <c r="V35" s="122"/>
      <c r="W35" s="225"/>
      <c r="X35" s="123"/>
      <c r="Y35" s="122"/>
      <c r="Z35" s="225"/>
      <c r="AA35" s="123"/>
      <c r="AB35" s="122"/>
      <c r="AC35" s="225"/>
      <c r="AD35" s="123"/>
      <c r="AE35" s="122"/>
      <c r="AF35" s="123"/>
    </row>
    <row r="36" spans="2:32" ht="14.25" customHeight="1" x14ac:dyDescent="0.4">
      <c r="B36" s="62" t="s">
        <v>131</v>
      </c>
      <c r="V36" s="279"/>
      <c r="W36" s="108"/>
      <c r="X36" s="280"/>
      <c r="Y36" s="279"/>
      <c r="Z36" s="108"/>
      <c r="AA36" s="280"/>
      <c r="AB36" s="279"/>
      <c r="AC36" s="108"/>
      <c r="AD36" s="280"/>
      <c r="AE36" s="279"/>
      <c r="AF36" s="280"/>
    </row>
    <row r="37" spans="2:32" ht="27" customHeight="1" x14ac:dyDescent="0.4">
      <c r="B37" s="199" t="s">
        <v>145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 t="str">
        <f>IF(B3=sannsyo!B4,sannsyo!C6,sannsyo!C5)</f>
        <v>（泰東担当 行）</v>
      </c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pans="2:32" ht="24.75" customHeight="1" x14ac:dyDescent="0.15">
      <c r="B38" s="159" t="str">
        <f>B3</f>
        <v>泰東興業株式会社 　御中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AA38" s="40"/>
    </row>
    <row r="39" spans="2:32" ht="21" customHeight="1" x14ac:dyDescent="0.4">
      <c r="B39" s="41" t="s">
        <v>0</v>
      </c>
    </row>
    <row r="40" spans="2:32" ht="30.75" customHeight="1" x14ac:dyDescent="0.4">
      <c r="B40" s="295" t="str">
        <f>B5</f>
        <v>今回請求金額  合計 (税込) \</v>
      </c>
      <c r="C40" s="296"/>
      <c r="D40" s="296"/>
      <c r="E40" s="296"/>
      <c r="F40" s="296"/>
      <c r="G40" s="296"/>
      <c r="H40" s="296"/>
      <c r="I40" s="296"/>
      <c r="J40" s="297"/>
      <c r="K40" s="204">
        <f>K5</f>
        <v>0</v>
      </c>
      <c r="L40" s="205"/>
      <c r="M40" s="205"/>
      <c r="N40" s="206"/>
      <c r="S40" s="207" t="s">
        <v>14</v>
      </c>
      <c r="T40" s="208"/>
      <c r="U40" s="208"/>
      <c r="V40" s="292">
        <f>V5</f>
        <v>2023</v>
      </c>
      <c r="W40" s="293"/>
      <c r="X40" s="293"/>
      <c r="Y40" s="43" t="s">
        <v>1</v>
      </c>
      <c r="Z40" s="294">
        <f>Z5</f>
        <v>10</v>
      </c>
      <c r="AA40" s="294"/>
      <c r="AB40" s="64" t="s">
        <v>2</v>
      </c>
      <c r="AC40" s="293">
        <f>AC5</f>
        <v>20</v>
      </c>
      <c r="AD40" s="293"/>
      <c r="AE40" s="63" t="s">
        <v>16</v>
      </c>
    </row>
    <row r="41" spans="2:32" ht="4.5" customHeight="1" x14ac:dyDescent="0.4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S41" s="93" t="str">
        <f>S6</f>
        <v>取引先コード</v>
      </c>
      <c r="T41" s="94"/>
      <c r="U41" s="95"/>
      <c r="V41" s="102" t="str">
        <f>IF(V6="","未入力 登録確認",V6)</f>
        <v>未入力 登録確認</v>
      </c>
      <c r="W41" s="102"/>
      <c r="X41" s="102"/>
      <c r="Y41" s="102"/>
      <c r="Z41" s="102"/>
      <c r="AA41" s="102"/>
      <c r="AB41" s="102"/>
      <c r="AC41" s="102"/>
      <c r="AD41" s="102"/>
      <c r="AE41" s="103"/>
    </row>
    <row r="42" spans="2:32" ht="4.5" customHeight="1" x14ac:dyDescent="0.4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S42" s="96"/>
      <c r="T42" s="97"/>
      <c r="U42" s="98"/>
      <c r="V42" s="104"/>
      <c r="W42" s="104"/>
      <c r="X42" s="104"/>
      <c r="Y42" s="104"/>
      <c r="Z42" s="104"/>
      <c r="AA42" s="104"/>
      <c r="AB42" s="104"/>
      <c r="AC42" s="104"/>
      <c r="AD42" s="104"/>
      <c r="AE42" s="105"/>
    </row>
    <row r="43" spans="2:32" ht="12" customHeight="1" x14ac:dyDescent="0.15">
      <c r="B43" s="114" t="s">
        <v>152</v>
      </c>
      <c r="C43" s="130" t="str">
        <f>C8</f>
        <v>課税対象</v>
      </c>
      <c r="D43" s="131"/>
      <c r="E43" s="131"/>
      <c r="F43" s="131"/>
      <c r="G43" s="131"/>
      <c r="H43" s="131"/>
      <c r="I43" s="136" t="s">
        <v>165</v>
      </c>
      <c r="J43" s="137"/>
      <c r="K43" s="137"/>
      <c r="L43" s="298">
        <f>L8</f>
        <v>0</v>
      </c>
      <c r="M43" s="298"/>
      <c r="N43" s="299"/>
      <c r="O43" s="23" t="str">
        <f>O8</f>
        <v/>
      </c>
      <c r="S43" s="99"/>
      <c r="T43" s="100"/>
      <c r="U43" s="101"/>
      <c r="V43" s="106"/>
      <c r="W43" s="106"/>
      <c r="X43" s="106"/>
      <c r="Y43" s="106"/>
      <c r="Z43" s="106"/>
      <c r="AA43" s="106"/>
      <c r="AB43" s="106"/>
      <c r="AC43" s="106"/>
      <c r="AD43" s="106"/>
      <c r="AE43" s="107"/>
    </row>
    <row r="44" spans="2:32" ht="4.5" customHeight="1" x14ac:dyDescent="0.15">
      <c r="B44" s="115"/>
      <c r="C44" s="132"/>
      <c r="D44" s="133"/>
      <c r="E44" s="133"/>
      <c r="F44" s="133"/>
      <c r="G44" s="133"/>
      <c r="H44" s="133"/>
      <c r="I44" s="138"/>
      <c r="J44" s="139"/>
      <c r="K44" s="139"/>
      <c r="L44" s="300"/>
      <c r="M44" s="300"/>
      <c r="N44" s="301"/>
      <c r="O44" s="23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</row>
    <row r="45" spans="2:32" ht="6" customHeight="1" x14ac:dyDescent="0.15">
      <c r="B45" s="115"/>
      <c r="C45" s="134"/>
      <c r="D45" s="135"/>
      <c r="E45" s="135"/>
      <c r="F45" s="135"/>
      <c r="G45" s="135"/>
      <c r="H45" s="135"/>
      <c r="I45" s="140"/>
      <c r="J45" s="141"/>
      <c r="K45" s="141"/>
      <c r="L45" s="302"/>
      <c r="M45" s="302"/>
      <c r="N45" s="303"/>
      <c r="O45" s="34"/>
      <c r="S45" s="120" t="s">
        <v>15</v>
      </c>
      <c r="T45" s="121"/>
      <c r="U45" s="79" t="str">
        <f>IF(U10="","",U10)</f>
        <v/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1"/>
    </row>
    <row r="46" spans="2:32" ht="18.95" customHeight="1" x14ac:dyDescent="0.4">
      <c r="B46" s="116"/>
      <c r="C46" s="117" t="s">
        <v>20</v>
      </c>
      <c r="D46" s="118"/>
      <c r="E46" s="118"/>
      <c r="F46" s="119">
        <f>IF(F11="","",F11)</f>
        <v>10</v>
      </c>
      <c r="G46" s="119"/>
      <c r="H46" s="49" t="s">
        <v>3</v>
      </c>
      <c r="I46" s="110" t="s">
        <v>159</v>
      </c>
      <c r="J46" s="111"/>
      <c r="K46" s="111"/>
      <c r="L46" s="112">
        <f>L11</f>
        <v>0</v>
      </c>
      <c r="M46" s="112"/>
      <c r="N46" s="113"/>
      <c r="O46" s="24" t="str">
        <f>O11</f>
        <v>（税控除対象外）</v>
      </c>
      <c r="P46" s="50"/>
      <c r="S46" s="122"/>
      <c r="T46" s="123"/>
      <c r="U46" s="82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</row>
    <row r="47" spans="2:32" ht="5.0999999999999996" customHeight="1" x14ac:dyDescent="0.4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S47" s="122" t="s">
        <v>143</v>
      </c>
      <c r="T47" s="123"/>
      <c r="U47" s="126" t="str">
        <f>IF(U12="","",U12)</f>
        <v/>
      </c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8"/>
    </row>
    <row r="48" spans="2:32" ht="18.75" customHeight="1" x14ac:dyDescent="0.4">
      <c r="B48" s="85" t="s">
        <v>6</v>
      </c>
      <c r="C48" s="86"/>
      <c r="D48" s="87"/>
      <c r="E48" s="88" t="str">
        <f>E13</f>
        <v>登録の通り</v>
      </c>
      <c r="F48" s="89"/>
      <c r="G48" s="89"/>
      <c r="H48" s="89"/>
      <c r="I48" s="90" t="s">
        <v>144</v>
      </c>
      <c r="J48" s="91"/>
      <c r="K48" s="91"/>
      <c r="L48" s="91"/>
      <c r="M48" s="91"/>
      <c r="N48" s="92"/>
      <c r="O48" s="51"/>
      <c r="S48" s="124"/>
      <c r="T48" s="125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9"/>
    </row>
    <row r="49" spans="2:32" ht="3" customHeight="1" x14ac:dyDescent="0.4">
      <c r="B49" s="6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53"/>
      <c r="S49" s="69" t="s">
        <v>134</v>
      </c>
      <c r="T49" s="70"/>
      <c r="U49" s="73" t="s">
        <v>155</v>
      </c>
      <c r="V49" s="75" t="str">
        <f>IF(V14="","",V14)</f>
        <v/>
      </c>
      <c r="W49" s="75"/>
      <c r="X49" s="75"/>
      <c r="Y49" s="75"/>
      <c r="Z49" s="75"/>
      <c r="AA49" s="75"/>
      <c r="AB49" s="75"/>
      <c r="AC49" s="75"/>
      <c r="AD49" s="75"/>
      <c r="AE49" s="75"/>
      <c r="AF49" s="76"/>
    </row>
    <row r="50" spans="2:32" ht="17.25" customHeight="1" x14ac:dyDescent="0.4">
      <c r="B50" s="54" t="s">
        <v>215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71"/>
      <c r="T50" s="72"/>
      <c r="U50" s="74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</row>
    <row r="51" spans="2:32" ht="6.75" customHeight="1" thickBot="1" x14ac:dyDescent="0.45"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</row>
    <row r="52" spans="2:32" ht="15" customHeight="1" x14ac:dyDescent="0.4">
      <c r="B52" s="329" t="s">
        <v>157</v>
      </c>
      <c r="C52" s="149"/>
      <c r="D52" s="149"/>
      <c r="E52" s="330"/>
      <c r="F52" s="333" t="s">
        <v>5</v>
      </c>
      <c r="G52" s="338" t="s">
        <v>149</v>
      </c>
      <c r="H52" s="323"/>
      <c r="I52" s="335" t="s">
        <v>112</v>
      </c>
      <c r="J52" s="149"/>
      <c r="K52" s="149"/>
      <c r="L52" s="149"/>
      <c r="M52" s="149"/>
      <c r="N52" s="149"/>
      <c r="O52" s="150"/>
      <c r="P52" s="329" t="s">
        <v>7</v>
      </c>
      <c r="Q52" s="150"/>
      <c r="R52" s="329" t="s">
        <v>8</v>
      </c>
      <c r="S52" s="336"/>
      <c r="T52" s="142" t="s">
        <v>9</v>
      </c>
      <c r="U52" s="143"/>
      <c r="V52" s="143"/>
      <c r="W52" s="144"/>
      <c r="X52" s="148" t="s">
        <v>10</v>
      </c>
      <c r="Y52" s="149"/>
      <c r="Z52" s="149"/>
      <c r="AA52" s="149"/>
      <c r="AB52" s="150"/>
      <c r="AC52" s="321" t="str">
        <f>AC17</f>
        <v>泰東</v>
      </c>
      <c r="AD52" s="322"/>
      <c r="AE52" s="323"/>
      <c r="AF52" s="324"/>
    </row>
    <row r="53" spans="2:32" ht="11.1" customHeight="1" x14ac:dyDescent="0.4">
      <c r="B53" s="331"/>
      <c r="C53" s="152"/>
      <c r="D53" s="152"/>
      <c r="E53" s="332"/>
      <c r="F53" s="334"/>
      <c r="G53" s="339"/>
      <c r="H53" s="328"/>
      <c r="I53" s="189" t="s">
        <v>218</v>
      </c>
      <c r="J53" s="190"/>
      <c r="K53" s="190"/>
      <c r="L53" s="190"/>
      <c r="M53" s="190"/>
      <c r="N53" s="190"/>
      <c r="O53" s="191"/>
      <c r="P53" s="331"/>
      <c r="Q53" s="153"/>
      <c r="R53" s="331"/>
      <c r="S53" s="337"/>
      <c r="T53" s="145"/>
      <c r="U53" s="146"/>
      <c r="V53" s="146"/>
      <c r="W53" s="147"/>
      <c r="X53" s="151"/>
      <c r="Y53" s="152"/>
      <c r="Z53" s="152"/>
      <c r="AA53" s="152"/>
      <c r="AB53" s="153"/>
      <c r="AC53" s="326" t="s">
        <v>148</v>
      </c>
      <c r="AD53" s="327"/>
      <c r="AE53" s="328"/>
      <c r="AF53" s="325"/>
    </row>
    <row r="54" spans="2:32" ht="17.100000000000001" customHeight="1" x14ac:dyDescent="0.4">
      <c r="B54" s="340" t="str">
        <f>IF(B19="","",B19)</f>
        <v/>
      </c>
      <c r="C54" s="342" t="s">
        <v>4</v>
      </c>
      <c r="D54" s="344" t="str">
        <f>IF(D19="","",D19)</f>
        <v/>
      </c>
      <c r="E54" s="344"/>
      <c r="F54" s="346" t="str">
        <f>IF(ISBLANK(F19),"",F19)</f>
        <v/>
      </c>
      <c r="G54" s="350" t="str">
        <f>IF(G19="","",G19)</f>
        <v/>
      </c>
      <c r="H54" s="351"/>
      <c r="I54" s="347" t="str">
        <f>IF(I19="","",I19)</f>
        <v/>
      </c>
      <c r="J54" s="348"/>
      <c r="K54" s="348"/>
      <c r="L54" s="348"/>
      <c r="M54" s="348"/>
      <c r="N54" s="348"/>
      <c r="O54" s="349"/>
      <c r="P54" s="304" t="str">
        <f>IF(P19="","",P19)</f>
        <v/>
      </c>
      <c r="Q54" s="254"/>
      <c r="R54" s="304" t="str">
        <f>IF(R19="","",R19)</f>
        <v/>
      </c>
      <c r="S54" s="253"/>
      <c r="T54" s="306" t="str">
        <f>IF(T19="","",T19)</f>
        <v/>
      </c>
      <c r="U54" s="307"/>
      <c r="V54" s="307"/>
      <c r="W54" s="308"/>
      <c r="X54" s="252">
        <f>IF(X19="","",X19)</f>
        <v>0</v>
      </c>
      <c r="Y54" s="253"/>
      <c r="Z54" s="253"/>
      <c r="AA54" s="253"/>
      <c r="AB54" s="254"/>
      <c r="AC54" s="312" t="str">
        <f>IF(AC19="","",AC19)</f>
        <v/>
      </c>
      <c r="AD54" s="313"/>
      <c r="AE54" s="314"/>
      <c r="AF54" s="125"/>
    </row>
    <row r="55" spans="2:32" ht="14.1" customHeight="1" x14ac:dyDescent="0.4">
      <c r="B55" s="341"/>
      <c r="C55" s="343"/>
      <c r="D55" s="345"/>
      <c r="E55" s="345"/>
      <c r="F55" s="346"/>
      <c r="G55" s="352"/>
      <c r="H55" s="353"/>
      <c r="I55" s="318" t="str">
        <f>IF(I20="","",I20)</f>
        <v/>
      </c>
      <c r="J55" s="319"/>
      <c r="K55" s="319"/>
      <c r="L55" s="319"/>
      <c r="M55" s="319"/>
      <c r="N55" s="319"/>
      <c r="O55" s="320"/>
      <c r="P55" s="305"/>
      <c r="Q55" s="257"/>
      <c r="R55" s="305"/>
      <c r="S55" s="256"/>
      <c r="T55" s="309"/>
      <c r="U55" s="310"/>
      <c r="V55" s="310"/>
      <c r="W55" s="311"/>
      <c r="X55" s="255"/>
      <c r="Y55" s="256"/>
      <c r="Z55" s="256"/>
      <c r="AA55" s="256"/>
      <c r="AB55" s="257"/>
      <c r="AC55" s="315"/>
      <c r="AD55" s="316"/>
      <c r="AE55" s="317"/>
      <c r="AF55" s="243"/>
    </row>
    <row r="56" spans="2:32" ht="17.100000000000001" customHeight="1" x14ac:dyDescent="0.4">
      <c r="B56" s="340" t="str">
        <f>IF(B21="","",B21)</f>
        <v/>
      </c>
      <c r="C56" s="343" t="s">
        <v>4</v>
      </c>
      <c r="D56" s="344" t="str">
        <f>IF(D21="","",D21)</f>
        <v/>
      </c>
      <c r="E56" s="344"/>
      <c r="F56" s="346" t="str">
        <f t="shared" ref="F56" si="5">IF(ISBLANK(F21),"",F21)</f>
        <v/>
      </c>
      <c r="G56" s="352" t="str">
        <f t="shared" ref="G56" si="6">IF(G21="","",G21)</f>
        <v/>
      </c>
      <c r="H56" s="353"/>
      <c r="I56" s="347" t="str">
        <f t="shared" ref="I56:I65" si="7">IF(I21="","",I21)</f>
        <v/>
      </c>
      <c r="J56" s="348"/>
      <c r="K56" s="348"/>
      <c r="L56" s="348"/>
      <c r="M56" s="348"/>
      <c r="N56" s="348"/>
      <c r="O56" s="349"/>
      <c r="P56" s="304" t="str">
        <f t="shared" ref="P56" si="8">IF(P21="","",P21)</f>
        <v/>
      </c>
      <c r="Q56" s="254"/>
      <c r="R56" s="304" t="str">
        <f t="shared" ref="R56" si="9">IF(R21="","",R21)</f>
        <v/>
      </c>
      <c r="S56" s="253"/>
      <c r="T56" s="306" t="str">
        <f t="shared" ref="T56" si="10">IF(T21="","",T21)</f>
        <v/>
      </c>
      <c r="U56" s="307"/>
      <c r="V56" s="307"/>
      <c r="W56" s="308"/>
      <c r="X56" s="252">
        <f t="shared" ref="X56" si="11">IF(X21="","",X21)</f>
        <v>0</v>
      </c>
      <c r="Y56" s="253"/>
      <c r="Z56" s="253"/>
      <c r="AA56" s="253"/>
      <c r="AB56" s="254"/>
      <c r="AC56" s="312" t="str">
        <f t="shared" ref="AC56" si="12">IF(AC21="","",AC21)</f>
        <v/>
      </c>
      <c r="AD56" s="313"/>
      <c r="AE56" s="314"/>
      <c r="AF56" s="243"/>
    </row>
    <row r="57" spans="2:32" ht="14.1" customHeight="1" x14ac:dyDescent="0.4">
      <c r="B57" s="341"/>
      <c r="C57" s="343"/>
      <c r="D57" s="345"/>
      <c r="E57" s="345"/>
      <c r="F57" s="346"/>
      <c r="G57" s="352"/>
      <c r="H57" s="353"/>
      <c r="I57" s="318" t="str">
        <f t="shared" si="7"/>
        <v/>
      </c>
      <c r="J57" s="319"/>
      <c r="K57" s="319"/>
      <c r="L57" s="319"/>
      <c r="M57" s="319"/>
      <c r="N57" s="319"/>
      <c r="O57" s="320"/>
      <c r="P57" s="305"/>
      <c r="Q57" s="257"/>
      <c r="R57" s="305"/>
      <c r="S57" s="256"/>
      <c r="T57" s="309"/>
      <c r="U57" s="310"/>
      <c r="V57" s="310"/>
      <c r="W57" s="311"/>
      <c r="X57" s="255"/>
      <c r="Y57" s="256"/>
      <c r="Z57" s="256"/>
      <c r="AA57" s="256"/>
      <c r="AB57" s="257"/>
      <c r="AC57" s="315"/>
      <c r="AD57" s="316"/>
      <c r="AE57" s="317"/>
      <c r="AF57" s="243"/>
    </row>
    <row r="58" spans="2:32" ht="17.100000000000001" customHeight="1" x14ac:dyDescent="0.4">
      <c r="B58" s="340" t="str">
        <f t="shared" ref="B58" si="13">IF(B23="","",B23)</f>
        <v/>
      </c>
      <c r="C58" s="343" t="s">
        <v>4</v>
      </c>
      <c r="D58" s="344" t="str">
        <f t="shared" ref="D58" si="14">IF(D23="","",D23)</f>
        <v/>
      </c>
      <c r="E58" s="344"/>
      <c r="F58" s="346" t="str">
        <f>IF(ISBLANK(F23),"",F23)</f>
        <v/>
      </c>
      <c r="G58" s="352" t="str">
        <f>IF(G23="","",G23)</f>
        <v/>
      </c>
      <c r="H58" s="353"/>
      <c r="I58" s="347" t="str">
        <f t="shared" si="7"/>
        <v/>
      </c>
      <c r="J58" s="348"/>
      <c r="K58" s="348"/>
      <c r="L58" s="348"/>
      <c r="M58" s="348"/>
      <c r="N58" s="348"/>
      <c r="O58" s="349"/>
      <c r="P58" s="304" t="str">
        <f t="shared" ref="P58" si="15">IF(P23="","",P23)</f>
        <v/>
      </c>
      <c r="Q58" s="254"/>
      <c r="R58" s="304" t="str">
        <f t="shared" ref="R58" si="16">IF(R23="","",R23)</f>
        <v/>
      </c>
      <c r="S58" s="253"/>
      <c r="T58" s="306" t="str">
        <f t="shared" ref="T58" si="17">IF(T23="","",T23)</f>
        <v/>
      </c>
      <c r="U58" s="307"/>
      <c r="V58" s="307"/>
      <c r="W58" s="308"/>
      <c r="X58" s="252">
        <f t="shared" ref="X58" si="18">IF(X23="","",X23)</f>
        <v>0</v>
      </c>
      <c r="Y58" s="253"/>
      <c r="Z58" s="253"/>
      <c r="AA58" s="253"/>
      <c r="AB58" s="254"/>
      <c r="AC58" s="312" t="str">
        <f t="shared" ref="AC58" si="19">IF(AC23="","",AC23)</f>
        <v/>
      </c>
      <c r="AD58" s="313"/>
      <c r="AE58" s="314"/>
      <c r="AF58" s="243"/>
    </row>
    <row r="59" spans="2:32" ht="14.1" customHeight="1" x14ac:dyDescent="0.4">
      <c r="B59" s="341"/>
      <c r="C59" s="343"/>
      <c r="D59" s="345"/>
      <c r="E59" s="345"/>
      <c r="F59" s="346"/>
      <c r="G59" s="352"/>
      <c r="H59" s="353"/>
      <c r="I59" s="318" t="str">
        <f t="shared" si="7"/>
        <v/>
      </c>
      <c r="J59" s="319"/>
      <c r="K59" s="319"/>
      <c r="L59" s="319"/>
      <c r="M59" s="319"/>
      <c r="N59" s="319"/>
      <c r="O59" s="320"/>
      <c r="P59" s="305"/>
      <c r="Q59" s="257"/>
      <c r="R59" s="305"/>
      <c r="S59" s="256"/>
      <c r="T59" s="309"/>
      <c r="U59" s="310"/>
      <c r="V59" s="310"/>
      <c r="W59" s="311"/>
      <c r="X59" s="255"/>
      <c r="Y59" s="256"/>
      <c r="Z59" s="256"/>
      <c r="AA59" s="256"/>
      <c r="AB59" s="257"/>
      <c r="AC59" s="315"/>
      <c r="AD59" s="316"/>
      <c r="AE59" s="317"/>
      <c r="AF59" s="243"/>
    </row>
    <row r="60" spans="2:32" ht="17.100000000000001" customHeight="1" x14ac:dyDescent="0.4">
      <c r="B60" s="340" t="str">
        <f t="shared" ref="B60" si="20">IF(B25="","",B25)</f>
        <v/>
      </c>
      <c r="C60" s="343" t="s">
        <v>4</v>
      </c>
      <c r="D60" s="344" t="str">
        <f t="shared" ref="D60" si="21">IF(D25="","",D25)</f>
        <v/>
      </c>
      <c r="E60" s="344"/>
      <c r="F60" s="346" t="str">
        <f t="shared" ref="F60" si="22">IF(ISBLANK(F25),"",F25)</f>
        <v/>
      </c>
      <c r="G60" s="352" t="str">
        <f t="shared" ref="G60" si="23">IF(G25="","",G25)</f>
        <v/>
      </c>
      <c r="H60" s="353"/>
      <c r="I60" s="347" t="str">
        <f t="shared" si="7"/>
        <v/>
      </c>
      <c r="J60" s="348"/>
      <c r="K60" s="348"/>
      <c r="L60" s="348"/>
      <c r="M60" s="348"/>
      <c r="N60" s="348"/>
      <c r="O60" s="349"/>
      <c r="P60" s="304" t="str">
        <f t="shared" ref="P60" si="24">IF(P25="","",P25)</f>
        <v/>
      </c>
      <c r="Q60" s="254"/>
      <c r="R60" s="304" t="str">
        <f t="shared" ref="R60" si="25">IF(R25="","",R25)</f>
        <v/>
      </c>
      <c r="S60" s="253"/>
      <c r="T60" s="306" t="str">
        <f t="shared" ref="T60" si="26">IF(T25="","",T25)</f>
        <v/>
      </c>
      <c r="U60" s="307"/>
      <c r="V60" s="307"/>
      <c r="W60" s="308"/>
      <c r="X60" s="252">
        <f t="shared" ref="X60" si="27">IF(X25="","",X25)</f>
        <v>0</v>
      </c>
      <c r="Y60" s="253"/>
      <c r="Z60" s="253"/>
      <c r="AA60" s="253"/>
      <c r="AB60" s="254"/>
      <c r="AC60" s="312" t="str">
        <f t="shared" ref="AC60" si="28">IF(AC25="","",AC25)</f>
        <v/>
      </c>
      <c r="AD60" s="313"/>
      <c r="AE60" s="314"/>
      <c r="AF60" s="243"/>
    </row>
    <row r="61" spans="2:32" ht="14.1" customHeight="1" x14ac:dyDescent="0.4">
      <c r="B61" s="341"/>
      <c r="C61" s="343"/>
      <c r="D61" s="345"/>
      <c r="E61" s="345"/>
      <c r="F61" s="346"/>
      <c r="G61" s="352"/>
      <c r="H61" s="353"/>
      <c r="I61" s="318" t="str">
        <f t="shared" si="7"/>
        <v/>
      </c>
      <c r="J61" s="319"/>
      <c r="K61" s="319"/>
      <c r="L61" s="319"/>
      <c r="M61" s="319"/>
      <c r="N61" s="319"/>
      <c r="O61" s="320"/>
      <c r="P61" s="305"/>
      <c r="Q61" s="257"/>
      <c r="R61" s="305"/>
      <c r="S61" s="256"/>
      <c r="T61" s="309"/>
      <c r="U61" s="310"/>
      <c r="V61" s="310"/>
      <c r="W61" s="311"/>
      <c r="X61" s="255"/>
      <c r="Y61" s="256"/>
      <c r="Z61" s="256"/>
      <c r="AA61" s="256"/>
      <c r="AB61" s="257"/>
      <c r="AC61" s="315"/>
      <c r="AD61" s="316"/>
      <c r="AE61" s="317"/>
      <c r="AF61" s="243"/>
    </row>
    <row r="62" spans="2:32" ht="17.100000000000001" customHeight="1" x14ac:dyDescent="0.4">
      <c r="B62" s="340" t="str">
        <f t="shared" ref="B62" si="29">IF(B27="","",B27)</f>
        <v/>
      </c>
      <c r="C62" s="343" t="s">
        <v>4</v>
      </c>
      <c r="D62" s="344" t="str">
        <f t="shared" ref="D62" si="30">IF(D27="","",D27)</f>
        <v/>
      </c>
      <c r="E62" s="344"/>
      <c r="F62" s="346" t="str">
        <f t="shared" ref="F62" si="31">IF(ISBLANK(F27),"",F27)</f>
        <v/>
      </c>
      <c r="G62" s="352" t="str">
        <f t="shared" ref="G62" si="32">IF(G27="","",G27)</f>
        <v/>
      </c>
      <c r="H62" s="353"/>
      <c r="I62" s="347" t="str">
        <f t="shared" si="7"/>
        <v/>
      </c>
      <c r="J62" s="348"/>
      <c r="K62" s="348"/>
      <c r="L62" s="348"/>
      <c r="M62" s="348"/>
      <c r="N62" s="348"/>
      <c r="O62" s="349"/>
      <c r="P62" s="304" t="str">
        <f t="shared" ref="P62" si="33">IF(P27="","",P27)</f>
        <v/>
      </c>
      <c r="Q62" s="254"/>
      <c r="R62" s="304" t="str">
        <f t="shared" ref="R62" si="34">IF(R27="","",R27)</f>
        <v/>
      </c>
      <c r="S62" s="253"/>
      <c r="T62" s="306" t="str">
        <f t="shared" ref="T62" si="35">IF(T27="","",T27)</f>
        <v/>
      </c>
      <c r="U62" s="307"/>
      <c r="V62" s="307"/>
      <c r="W62" s="308"/>
      <c r="X62" s="252">
        <f t="shared" ref="X62" si="36">IF(X27="","",X27)</f>
        <v>0</v>
      </c>
      <c r="Y62" s="253"/>
      <c r="Z62" s="253"/>
      <c r="AA62" s="253"/>
      <c r="AB62" s="254"/>
      <c r="AC62" s="312" t="str">
        <f t="shared" ref="AC62" si="37">IF(AC27="","",AC27)</f>
        <v/>
      </c>
      <c r="AD62" s="313"/>
      <c r="AE62" s="314"/>
      <c r="AF62" s="243"/>
    </row>
    <row r="63" spans="2:32" ht="14.1" customHeight="1" x14ac:dyDescent="0.4">
      <c r="B63" s="341"/>
      <c r="C63" s="343"/>
      <c r="D63" s="345"/>
      <c r="E63" s="345"/>
      <c r="F63" s="346"/>
      <c r="G63" s="352"/>
      <c r="H63" s="353"/>
      <c r="I63" s="318" t="str">
        <f t="shared" si="7"/>
        <v/>
      </c>
      <c r="J63" s="319"/>
      <c r="K63" s="319"/>
      <c r="L63" s="319"/>
      <c r="M63" s="319"/>
      <c r="N63" s="319"/>
      <c r="O63" s="320"/>
      <c r="P63" s="305"/>
      <c r="Q63" s="257"/>
      <c r="R63" s="305"/>
      <c r="S63" s="256"/>
      <c r="T63" s="309"/>
      <c r="U63" s="310"/>
      <c r="V63" s="310"/>
      <c r="W63" s="311"/>
      <c r="X63" s="255"/>
      <c r="Y63" s="256"/>
      <c r="Z63" s="256"/>
      <c r="AA63" s="256"/>
      <c r="AB63" s="257"/>
      <c r="AC63" s="315"/>
      <c r="AD63" s="316"/>
      <c r="AE63" s="317"/>
      <c r="AF63" s="243"/>
    </row>
    <row r="64" spans="2:32" ht="17.100000000000001" customHeight="1" x14ac:dyDescent="0.4">
      <c r="B64" s="340" t="str">
        <f t="shared" ref="B64" si="38">IF(B29="","",B29)</f>
        <v/>
      </c>
      <c r="C64" s="343" t="s">
        <v>4</v>
      </c>
      <c r="D64" s="344" t="str">
        <f t="shared" ref="D64" si="39">IF(D29="","",D29)</f>
        <v/>
      </c>
      <c r="E64" s="344"/>
      <c r="F64" s="346" t="str">
        <f t="shared" ref="F64" si="40">IF(ISBLANK(F29),"",F29)</f>
        <v/>
      </c>
      <c r="G64" s="352" t="str">
        <f t="shared" ref="G64" si="41">IF(G29="","",G29)</f>
        <v/>
      </c>
      <c r="H64" s="353"/>
      <c r="I64" s="347" t="str">
        <f t="shared" si="7"/>
        <v/>
      </c>
      <c r="J64" s="348"/>
      <c r="K64" s="348"/>
      <c r="L64" s="348"/>
      <c r="M64" s="348"/>
      <c r="N64" s="348"/>
      <c r="O64" s="349"/>
      <c r="P64" s="304" t="str">
        <f t="shared" ref="P64" si="42">IF(P29="","",P29)</f>
        <v/>
      </c>
      <c r="Q64" s="254"/>
      <c r="R64" s="304" t="str">
        <f>IF(R29="","",R29)</f>
        <v/>
      </c>
      <c r="S64" s="253"/>
      <c r="T64" s="306" t="str">
        <f t="shared" ref="T64" si="43">IF(T29="","",T29)</f>
        <v/>
      </c>
      <c r="U64" s="307"/>
      <c r="V64" s="307"/>
      <c r="W64" s="308"/>
      <c r="X64" s="252">
        <f t="shared" ref="X64" si="44">IF(X29="","",X29)</f>
        <v>0</v>
      </c>
      <c r="Y64" s="253"/>
      <c r="Z64" s="253"/>
      <c r="AA64" s="253"/>
      <c r="AB64" s="254"/>
      <c r="AC64" s="312" t="str">
        <f t="shared" ref="AC64" si="45">IF(AC29="","",AC29)</f>
        <v/>
      </c>
      <c r="AD64" s="313"/>
      <c r="AE64" s="314"/>
      <c r="AF64" s="243"/>
    </row>
    <row r="65" spans="2:32" ht="14.1" customHeight="1" x14ac:dyDescent="0.4">
      <c r="B65" s="397"/>
      <c r="C65" s="369"/>
      <c r="D65" s="398"/>
      <c r="E65" s="398"/>
      <c r="F65" s="399"/>
      <c r="G65" s="354"/>
      <c r="H65" s="355"/>
      <c r="I65" s="318" t="str">
        <f t="shared" si="7"/>
        <v/>
      </c>
      <c r="J65" s="319"/>
      <c r="K65" s="319"/>
      <c r="L65" s="319"/>
      <c r="M65" s="319"/>
      <c r="N65" s="319"/>
      <c r="O65" s="320"/>
      <c r="P65" s="305"/>
      <c r="Q65" s="257"/>
      <c r="R65" s="305"/>
      <c r="S65" s="256"/>
      <c r="T65" s="309"/>
      <c r="U65" s="310"/>
      <c r="V65" s="310"/>
      <c r="W65" s="311"/>
      <c r="X65" s="255"/>
      <c r="Y65" s="256"/>
      <c r="Z65" s="256"/>
      <c r="AA65" s="256"/>
      <c r="AB65" s="257"/>
      <c r="AC65" s="315"/>
      <c r="AD65" s="316"/>
      <c r="AE65" s="317"/>
      <c r="AF65" s="271"/>
    </row>
    <row r="66" spans="2:32" ht="26.1" customHeight="1" thickBot="1" x14ac:dyDescent="0.45">
      <c r="B66" s="281" t="s">
        <v>167</v>
      </c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3"/>
      <c r="P66" s="284">
        <f>P31</f>
        <v>0</v>
      </c>
      <c r="Q66" s="285"/>
      <c r="R66" s="284">
        <f>R31</f>
        <v>0</v>
      </c>
      <c r="S66" s="286"/>
      <c r="T66" s="287">
        <f>T31</f>
        <v>0</v>
      </c>
      <c r="U66" s="288"/>
      <c r="V66" s="288"/>
      <c r="W66" s="289"/>
      <c r="X66" s="286">
        <f>X31</f>
        <v>0</v>
      </c>
      <c r="Y66" s="286"/>
      <c r="Z66" s="286"/>
      <c r="AA66" s="286"/>
      <c r="AB66" s="285"/>
      <c r="AC66" s="290"/>
      <c r="AD66" s="291"/>
      <c r="AE66" s="291"/>
      <c r="AF66" s="291"/>
    </row>
    <row r="67" spans="2:32" ht="7.5" customHeight="1" x14ac:dyDescent="0.4"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</row>
    <row r="68" spans="2:32" ht="12.95" customHeight="1" x14ac:dyDescent="0.4">
      <c r="B68" s="62" t="s">
        <v>105</v>
      </c>
      <c r="V68" s="207" t="s">
        <v>12</v>
      </c>
      <c r="W68" s="208"/>
      <c r="X68" s="208"/>
      <c r="Y68" s="208"/>
      <c r="Z68" s="208"/>
      <c r="AA68" s="277"/>
      <c r="AB68" s="207" t="s">
        <v>11</v>
      </c>
      <c r="AC68" s="208"/>
      <c r="AD68" s="208"/>
      <c r="AE68" s="208"/>
      <c r="AF68" s="277"/>
    </row>
    <row r="69" spans="2:32" ht="14.25" customHeight="1" x14ac:dyDescent="0.4">
      <c r="B69" s="62" t="s">
        <v>214</v>
      </c>
      <c r="V69" s="120"/>
      <c r="W69" s="278"/>
      <c r="X69" s="121"/>
      <c r="Y69" s="120"/>
      <c r="Z69" s="278"/>
      <c r="AA69" s="121"/>
      <c r="AB69" s="120"/>
      <c r="AC69" s="278"/>
      <c r="AD69" s="121"/>
      <c r="AE69" s="120"/>
      <c r="AF69" s="121"/>
    </row>
    <row r="70" spans="2:32" ht="14.25" customHeight="1" x14ac:dyDescent="0.4">
      <c r="B70" s="62" t="s">
        <v>130</v>
      </c>
      <c r="V70" s="122"/>
      <c r="W70" s="225"/>
      <c r="X70" s="123"/>
      <c r="Y70" s="122"/>
      <c r="Z70" s="225"/>
      <c r="AA70" s="123"/>
      <c r="AB70" s="122"/>
      <c r="AC70" s="225"/>
      <c r="AD70" s="123"/>
      <c r="AE70" s="122"/>
      <c r="AF70" s="123"/>
    </row>
    <row r="71" spans="2:32" ht="14.25" customHeight="1" x14ac:dyDescent="0.4">
      <c r="B71" s="62" t="s">
        <v>131</v>
      </c>
      <c r="V71" s="279"/>
      <c r="W71" s="108"/>
      <c r="X71" s="280"/>
      <c r="Y71" s="279"/>
      <c r="Z71" s="108"/>
      <c r="AA71" s="280"/>
      <c r="AB71" s="279"/>
      <c r="AC71" s="108"/>
      <c r="AD71" s="280"/>
      <c r="AE71" s="279"/>
      <c r="AF71" s="280"/>
    </row>
    <row r="72" spans="2:32" ht="27" customHeight="1" x14ac:dyDescent="0.4">
      <c r="B72" s="199" t="s">
        <v>147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370" t="s">
        <v>161</v>
      </c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</row>
    <row r="73" spans="2:32" ht="24.75" customHeight="1" x14ac:dyDescent="0.15">
      <c r="B73" s="159" t="str">
        <f>B38</f>
        <v>泰東興業株式会社 　御中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AA73" s="40"/>
    </row>
    <row r="74" spans="2:32" ht="21" customHeight="1" x14ac:dyDescent="0.4">
      <c r="B74" s="41" t="s">
        <v>0</v>
      </c>
    </row>
    <row r="75" spans="2:32" ht="30.75" customHeight="1" x14ac:dyDescent="0.4">
      <c r="B75" s="295" t="str">
        <f>B5</f>
        <v>今回請求金額  合計 (税込) \</v>
      </c>
      <c r="C75" s="296"/>
      <c r="D75" s="296"/>
      <c r="E75" s="296"/>
      <c r="F75" s="296"/>
      <c r="G75" s="296"/>
      <c r="H75" s="296"/>
      <c r="I75" s="296"/>
      <c r="J75" s="297"/>
      <c r="K75" s="204">
        <f>K5</f>
        <v>0</v>
      </c>
      <c r="L75" s="205"/>
      <c r="M75" s="205"/>
      <c r="N75" s="206"/>
      <c r="S75" s="207" t="s">
        <v>14</v>
      </c>
      <c r="T75" s="208"/>
      <c r="U75" s="208"/>
      <c r="V75" s="292">
        <f>V5</f>
        <v>2023</v>
      </c>
      <c r="W75" s="293"/>
      <c r="X75" s="293"/>
      <c r="Y75" s="43" t="s">
        <v>1</v>
      </c>
      <c r="Z75" s="371">
        <f>Z5</f>
        <v>10</v>
      </c>
      <c r="AA75" s="371"/>
      <c r="AB75" s="64" t="s">
        <v>2</v>
      </c>
      <c r="AC75" s="293">
        <f>AC5</f>
        <v>20</v>
      </c>
      <c r="AD75" s="293"/>
      <c r="AE75" s="63" t="s">
        <v>16</v>
      </c>
    </row>
    <row r="76" spans="2:32" ht="4.5" customHeight="1" x14ac:dyDescent="0.4"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S76" s="93" t="str">
        <f>S41</f>
        <v>取引先コード</v>
      </c>
      <c r="T76" s="94"/>
      <c r="U76" s="95"/>
      <c r="V76" s="359" t="str">
        <f>IF(V6="","",V6)</f>
        <v/>
      </c>
      <c r="W76" s="359"/>
      <c r="X76" s="359"/>
      <c r="Y76" s="359"/>
      <c r="Z76" s="359"/>
      <c r="AA76" s="359"/>
      <c r="AB76" s="359"/>
      <c r="AC76" s="359"/>
      <c r="AD76" s="359"/>
      <c r="AE76" s="360"/>
    </row>
    <row r="77" spans="2:32" ht="4.5" customHeight="1" x14ac:dyDescent="0.4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S77" s="96"/>
      <c r="T77" s="97"/>
      <c r="U77" s="98"/>
      <c r="V77" s="361"/>
      <c r="W77" s="361"/>
      <c r="X77" s="361"/>
      <c r="Y77" s="361"/>
      <c r="Z77" s="361"/>
      <c r="AA77" s="361"/>
      <c r="AB77" s="361"/>
      <c r="AC77" s="361"/>
      <c r="AD77" s="361"/>
      <c r="AE77" s="362"/>
    </row>
    <row r="78" spans="2:32" ht="12" customHeight="1" x14ac:dyDescent="0.15">
      <c r="B78" s="114" t="s">
        <v>152</v>
      </c>
      <c r="C78" s="130" t="str">
        <f>C8</f>
        <v>課税対象</v>
      </c>
      <c r="D78" s="131"/>
      <c r="E78" s="131"/>
      <c r="F78" s="131"/>
      <c r="G78" s="131"/>
      <c r="H78" s="365"/>
      <c r="I78" s="137" t="s">
        <v>165</v>
      </c>
      <c r="J78" s="137"/>
      <c r="K78" s="137"/>
      <c r="L78" s="298">
        <f>L8</f>
        <v>0</v>
      </c>
      <c r="M78" s="298"/>
      <c r="N78" s="299"/>
      <c r="O78" s="23" t="str">
        <f>O8</f>
        <v/>
      </c>
      <c r="S78" s="99"/>
      <c r="T78" s="100"/>
      <c r="U78" s="101"/>
      <c r="V78" s="363"/>
      <c r="W78" s="363"/>
      <c r="X78" s="363"/>
      <c r="Y78" s="363"/>
      <c r="Z78" s="363"/>
      <c r="AA78" s="363"/>
      <c r="AB78" s="363"/>
      <c r="AC78" s="363"/>
      <c r="AD78" s="363"/>
      <c r="AE78" s="364"/>
    </row>
    <row r="79" spans="2:32" ht="4.5" customHeight="1" x14ac:dyDescent="0.15">
      <c r="B79" s="115"/>
      <c r="C79" s="132"/>
      <c r="D79" s="133"/>
      <c r="E79" s="133"/>
      <c r="F79" s="133"/>
      <c r="G79" s="133"/>
      <c r="H79" s="366"/>
      <c r="I79" s="139"/>
      <c r="J79" s="139"/>
      <c r="K79" s="139"/>
      <c r="L79" s="300"/>
      <c r="M79" s="300"/>
      <c r="N79" s="301"/>
      <c r="O79" s="23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</row>
    <row r="80" spans="2:32" ht="6" customHeight="1" x14ac:dyDescent="0.15">
      <c r="B80" s="115"/>
      <c r="C80" s="134"/>
      <c r="D80" s="135"/>
      <c r="E80" s="135"/>
      <c r="F80" s="135"/>
      <c r="G80" s="135"/>
      <c r="H80" s="367"/>
      <c r="I80" s="141"/>
      <c r="J80" s="141"/>
      <c r="K80" s="141"/>
      <c r="L80" s="302"/>
      <c r="M80" s="302"/>
      <c r="N80" s="303"/>
      <c r="O80" s="34"/>
      <c r="S80" s="120" t="s">
        <v>15</v>
      </c>
      <c r="T80" s="121"/>
      <c r="U80" s="79" t="str">
        <f>IF(U10="","",U10)</f>
        <v/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1"/>
    </row>
    <row r="81" spans="2:32" ht="18.95" customHeight="1" x14ac:dyDescent="0.4">
      <c r="B81" s="116"/>
      <c r="C81" s="117" t="s">
        <v>20</v>
      </c>
      <c r="D81" s="118"/>
      <c r="E81" s="118"/>
      <c r="F81" s="119">
        <f>IF(F11="","",F11)</f>
        <v>10</v>
      </c>
      <c r="G81" s="119"/>
      <c r="H81" s="49" t="s">
        <v>3</v>
      </c>
      <c r="I81" s="110" t="s">
        <v>159</v>
      </c>
      <c r="J81" s="111"/>
      <c r="K81" s="111"/>
      <c r="L81" s="112">
        <f>L11</f>
        <v>0</v>
      </c>
      <c r="M81" s="112"/>
      <c r="N81" s="113"/>
      <c r="O81" s="24" t="str">
        <f>O11</f>
        <v>（税控除対象外）</v>
      </c>
      <c r="P81" s="50"/>
      <c r="S81" s="122"/>
      <c r="T81" s="123"/>
      <c r="U81" s="82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4"/>
    </row>
    <row r="82" spans="2:32" ht="5.0999999999999996" customHeight="1" x14ac:dyDescent="0.4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S82" s="122" t="s">
        <v>143</v>
      </c>
      <c r="T82" s="123"/>
      <c r="U82" s="356" t="str">
        <f>IF(U12="","",U12)</f>
        <v/>
      </c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8"/>
    </row>
    <row r="83" spans="2:32" ht="18.75" customHeight="1" x14ac:dyDescent="0.4">
      <c r="B83" s="85" t="s">
        <v>6</v>
      </c>
      <c r="C83" s="86"/>
      <c r="D83" s="87"/>
      <c r="E83" s="88" t="str">
        <f>E13</f>
        <v>登録の通り</v>
      </c>
      <c r="F83" s="89"/>
      <c r="G83" s="89"/>
      <c r="H83" s="89"/>
      <c r="I83" s="90" t="s">
        <v>144</v>
      </c>
      <c r="J83" s="91"/>
      <c r="K83" s="91"/>
      <c r="L83" s="91"/>
      <c r="M83" s="91"/>
      <c r="N83" s="92"/>
      <c r="O83" s="51"/>
      <c r="S83" s="124"/>
      <c r="T83" s="125"/>
      <c r="U83" s="35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9"/>
    </row>
    <row r="84" spans="2:32" ht="3" customHeight="1" x14ac:dyDescent="0.4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P84" s="53"/>
      <c r="S84" s="69" t="s">
        <v>134</v>
      </c>
      <c r="T84" s="70"/>
      <c r="U84" s="73" t="s">
        <v>155</v>
      </c>
      <c r="V84" s="75" t="str">
        <f>IF(V14="","",V14)</f>
        <v/>
      </c>
      <c r="W84" s="75"/>
      <c r="X84" s="75"/>
      <c r="Y84" s="75"/>
      <c r="Z84" s="75"/>
      <c r="AA84" s="75"/>
      <c r="AB84" s="75"/>
      <c r="AC84" s="75"/>
      <c r="AD84" s="75"/>
      <c r="AE84" s="75"/>
      <c r="AF84" s="76"/>
    </row>
    <row r="85" spans="2:32" ht="17.25" customHeight="1" x14ac:dyDescent="0.4">
      <c r="B85" s="54" t="s">
        <v>215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71"/>
      <c r="T85" s="72"/>
      <c r="U85" s="74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8"/>
    </row>
    <row r="86" spans="2:32" ht="6.75" customHeight="1" thickBot="1" x14ac:dyDescent="0.45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</row>
    <row r="87" spans="2:32" ht="15" customHeight="1" x14ac:dyDescent="0.4">
      <c r="B87" s="165" t="s">
        <v>157</v>
      </c>
      <c r="C87" s="109"/>
      <c r="D87" s="109"/>
      <c r="E87" s="166"/>
      <c r="F87" s="169" t="s">
        <v>5</v>
      </c>
      <c r="G87" s="161" t="s">
        <v>149</v>
      </c>
      <c r="H87" s="162"/>
      <c r="I87" s="368" t="s">
        <v>112</v>
      </c>
      <c r="J87" s="109"/>
      <c r="K87" s="109"/>
      <c r="L87" s="109"/>
      <c r="M87" s="109"/>
      <c r="N87" s="109"/>
      <c r="O87" s="174"/>
      <c r="P87" s="165" t="s">
        <v>7</v>
      </c>
      <c r="Q87" s="174"/>
      <c r="R87" s="165" t="s">
        <v>8</v>
      </c>
      <c r="S87" s="175"/>
      <c r="T87" s="177" t="s">
        <v>9</v>
      </c>
      <c r="U87" s="178"/>
      <c r="V87" s="178"/>
      <c r="W87" s="179"/>
      <c r="X87" s="183" t="s">
        <v>10</v>
      </c>
      <c r="Y87" s="109"/>
      <c r="Z87" s="109"/>
      <c r="AA87" s="109"/>
      <c r="AB87" s="174"/>
      <c r="AC87" s="185" t="str">
        <f>AC52</f>
        <v>泰東</v>
      </c>
      <c r="AD87" s="186"/>
      <c r="AE87" s="162"/>
      <c r="AF87" s="187"/>
    </row>
    <row r="88" spans="2:32" ht="11.1" customHeight="1" x14ac:dyDescent="0.4">
      <c r="B88" s="71"/>
      <c r="C88" s="167"/>
      <c r="D88" s="167"/>
      <c r="E88" s="168"/>
      <c r="F88" s="170"/>
      <c r="G88" s="163"/>
      <c r="H88" s="164"/>
      <c r="I88" s="189" t="s">
        <v>218</v>
      </c>
      <c r="J88" s="190"/>
      <c r="K88" s="190"/>
      <c r="L88" s="190"/>
      <c r="M88" s="190"/>
      <c r="N88" s="190"/>
      <c r="O88" s="191"/>
      <c r="P88" s="71"/>
      <c r="Q88" s="72"/>
      <c r="R88" s="71"/>
      <c r="S88" s="176"/>
      <c r="T88" s="180"/>
      <c r="U88" s="181"/>
      <c r="V88" s="181"/>
      <c r="W88" s="182"/>
      <c r="X88" s="184"/>
      <c r="Y88" s="167"/>
      <c r="Z88" s="167"/>
      <c r="AA88" s="167"/>
      <c r="AB88" s="72"/>
      <c r="AC88" s="192" t="s">
        <v>148</v>
      </c>
      <c r="AD88" s="193"/>
      <c r="AE88" s="164"/>
      <c r="AF88" s="188"/>
    </row>
    <row r="89" spans="2:32" ht="17.100000000000001" customHeight="1" x14ac:dyDescent="0.4">
      <c r="B89" s="340" t="str">
        <f>IF(B19="","",B19)</f>
        <v/>
      </c>
      <c r="C89" s="342" t="s">
        <v>4</v>
      </c>
      <c r="D89" s="344" t="str">
        <f>IF(D19="","",D19)</f>
        <v/>
      </c>
      <c r="E89" s="344"/>
      <c r="F89" s="346" t="str">
        <f>IF(ISBLANK(F19),"",F19)</f>
        <v/>
      </c>
      <c r="G89" s="350" t="str">
        <f>IF(G19="","",G19)</f>
        <v/>
      </c>
      <c r="H89" s="351"/>
      <c r="I89" s="347" t="str">
        <f>IF(I19="","",I19)</f>
        <v/>
      </c>
      <c r="J89" s="348"/>
      <c r="K89" s="348"/>
      <c r="L89" s="348"/>
      <c r="M89" s="348"/>
      <c r="N89" s="348"/>
      <c r="O89" s="349"/>
      <c r="P89" s="304" t="str">
        <f>IF(P19="","",P19)</f>
        <v/>
      </c>
      <c r="Q89" s="254"/>
      <c r="R89" s="304" t="str">
        <f>IF(R19="","",R19)</f>
        <v/>
      </c>
      <c r="S89" s="253"/>
      <c r="T89" s="306" t="str">
        <f>IF(T19="","",T19)</f>
        <v/>
      </c>
      <c r="U89" s="307"/>
      <c r="V89" s="307"/>
      <c r="W89" s="308"/>
      <c r="X89" s="252">
        <f>IF(X19="","",X19)</f>
        <v>0</v>
      </c>
      <c r="Y89" s="253"/>
      <c r="Z89" s="253"/>
      <c r="AA89" s="253"/>
      <c r="AB89" s="254"/>
      <c r="AC89" s="312" t="str">
        <f>IF(AC19="","",AC19)</f>
        <v/>
      </c>
      <c r="AD89" s="313"/>
      <c r="AE89" s="314"/>
      <c r="AF89" s="125"/>
    </row>
    <row r="90" spans="2:32" ht="14.1" customHeight="1" x14ac:dyDescent="0.4">
      <c r="B90" s="341"/>
      <c r="C90" s="343"/>
      <c r="D90" s="345"/>
      <c r="E90" s="345"/>
      <c r="F90" s="346"/>
      <c r="G90" s="352"/>
      <c r="H90" s="353"/>
      <c r="I90" s="318" t="str">
        <f>IF(I20="","",I20)</f>
        <v/>
      </c>
      <c r="J90" s="319"/>
      <c r="K90" s="319"/>
      <c r="L90" s="319"/>
      <c r="M90" s="319"/>
      <c r="N90" s="319"/>
      <c r="O90" s="320"/>
      <c r="P90" s="305"/>
      <c r="Q90" s="257"/>
      <c r="R90" s="305"/>
      <c r="S90" s="256"/>
      <c r="T90" s="309"/>
      <c r="U90" s="310"/>
      <c r="V90" s="310"/>
      <c r="W90" s="311"/>
      <c r="X90" s="255"/>
      <c r="Y90" s="256"/>
      <c r="Z90" s="256"/>
      <c r="AA90" s="256"/>
      <c r="AB90" s="257"/>
      <c r="AC90" s="315"/>
      <c r="AD90" s="316"/>
      <c r="AE90" s="317"/>
      <c r="AF90" s="243"/>
    </row>
    <row r="91" spans="2:32" ht="17.100000000000001" customHeight="1" x14ac:dyDescent="0.4">
      <c r="B91" s="340" t="str">
        <f t="shared" ref="B91" si="46">IF(B21="","",B21)</f>
        <v/>
      </c>
      <c r="C91" s="343" t="s">
        <v>4</v>
      </c>
      <c r="D91" s="344" t="str">
        <f t="shared" ref="D91" si="47">IF(D21="","",D21)</f>
        <v/>
      </c>
      <c r="E91" s="344"/>
      <c r="F91" s="346" t="str">
        <f t="shared" ref="F91" si="48">IF(ISBLANK(F21),"",F21)</f>
        <v/>
      </c>
      <c r="G91" s="350" t="str">
        <f t="shared" ref="G91" si="49">IF(G21="","",G21)</f>
        <v/>
      </c>
      <c r="H91" s="351"/>
      <c r="I91" s="347" t="str">
        <f t="shared" ref="I91:I98" si="50">IF(I21="","",I21)</f>
        <v/>
      </c>
      <c r="J91" s="348"/>
      <c r="K91" s="348"/>
      <c r="L91" s="348"/>
      <c r="M91" s="348"/>
      <c r="N91" s="348"/>
      <c r="O91" s="349"/>
      <c r="P91" s="304" t="str">
        <f t="shared" ref="P91" si="51">IF(P21="","",P21)</f>
        <v/>
      </c>
      <c r="Q91" s="254"/>
      <c r="R91" s="304" t="str">
        <f t="shared" ref="R91" si="52">IF(R21="","",R21)</f>
        <v/>
      </c>
      <c r="S91" s="253"/>
      <c r="T91" s="306" t="str">
        <f t="shared" ref="T91" si="53">IF(T21="","",T21)</f>
        <v/>
      </c>
      <c r="U91" s="307"/>
      <c r="V91" s="307"/>
      <c r="W91" s="308"/>
      <c r="X91" s="252">
        <f t="shared" ref="X91" si="54">IF(X21="","",X21)</f>
        <v>0</v>
      </c>
      <c r="Y91" s="253"/>
      <c r="Z91" s="253"/>
      <c r="AA91" s="253"/>
      <c r="AB91" s="254"/>
      <c r="AC91" s="312" t="str">
        <f t="shared" ref="AC91" si="55">IF(AC21="","",AC21)</f>
        <v/>
      </c>
      <c r="AD91" s="313"/>
      <c r="AE91" s="314"/>
      <c r="AF91" s="243"/>
    </row>
    <row r="92" spans="2:32" ht="14.1" customHeight="1" x14ac:dyDescent="0.4">
      <c r="B92" s="341"/>
      <c r="C92" s="343"/>
      <c r="D92" s="345"/>
      <c r="E92" s="345"/>
      <c r="F92" s="346"/>
      <c r="G92" s="352"/>
      <c r="H92" s="353"/>
      <c r="I92" s="318" t="str">
        <f t="shared" si="50"/>
        <v/>
      </c>
      <c r="J92" s="319"/>
      <c r="K92" s="319"/>
      <c r="L92" s="319"/>
      <c r="M92" s="319"/>
      <c r="N92" s="319"/>
      <c r="O92" s="320"/>
      <c r="P92" s="305"/>
      <c r="Q92" s="257"/>
      <c r="R92" s="305"/>
      <c r="S92" s="256"/>
      <c r="T92" s="309"/>
      <c r="U92" s="310"/>
      <c r="V92" s="310"/>
      <c r="W92" s="311"/>
      <c r="X92" s="255"/>
      <c r="Y92" s="256"/>
      <c r="Z92" s="256"/>
      <c r="AA92" s="256"/>
      <c r="AB92" s="257"/>
      <c r="AC92" s="315"/>
      <c r="AD92" s="316"/>
      <c r="AE92" s="317"/>
      <c r="AF92" s="243"/>
    </row>
    <row r="93" spans="2:32" ht="17.100000000000001" customHeight="1" x14ac:dyDescent="0.4">
      <c r="B93" s="340" t="str">
        <f t="shared" ref="B93" si="56">IF(B23="","",B23)</f>
        <v/>
      </c>
      <c r="C93" s="343" t="s">
        <v>4</v>
      </c>
      <c r="D93" s="344" t="str">
        <f t="shared" ref="D93" si="57">IF(D23="","",D23)</f>
        <v/>
      </c>
      <c r="E93" s="344"/>
      <c r="F93" s="346" t="str">
        <f t="shared" ref="F93" si="58">IF(ISBLANK(F23),"",F23)</f>
        <v/>
      </c>
      <c r="G93" s="350" t="str">
        <f t="shared" ref="G93" si="59">IF(G23="","",G23)</f>
        <v/>
      </c>
      <c r="H93" s="351"/>
      <c r="I93" s="347" t="str">
        <f t="shared" si="50"/>
        <v/>
      </c>
      <c r="J93" s="348"/>
      <c r="K93" s="348"/>
      <c r="L93" s="348"/>
      <c r="M93" s="348"/>
      <c r="N93" s="348"/>
      <c r="O93" s="349"/>
      <c r="P93" s="304" t="str">
        <f t="shared" ref="P93" si="60">IF(P23="","",P23)</f>
        <v/>
      </c>
      <c r="Q93" s="254"/>
      <c r="R93" s="304" t="str">
        <f t="shared" ref="R93" si="61">IF(R23="","",R23)</f>
        <v/>
      </c>
      <c r="S93" s="253"/>
      <c r="T93" s="306" t="str">
        <f t="shared" ref="T93" si="62">IF(T23="","",T23)</f>
        <v/>
      </c>
      <c r="U93" s="307"/>
      <c r="V93" s="307"/>
      <c r="W93" s="308"/>
      <c r="X93" s="252">
        <f t="shared" ref="X93" si="63">IF(X23="","",X23)</f>
        <v>0</v>
      </c>
      <c r="Y93" s="253"/>
      <c r="Z93" s="253"/>
      <c r="AA93" s="253"/>
      <c r="AB93" s="254"/>
      <c r="AC93" s="312" t="str">
        <f t="shared" ref="AC93" si="64">IF(AC23="","",AC23)</f>
        <v/>
      </c>
      <c r="AD93" s="313"/>
      <c r="AE93" s="314"/>
      <c r="AF93" s="243"/>
    </row>
    <row r="94" spans="2:32" ht="14.1" customHeight="1" x14ac:dyDescent="0.4">
      <c r="B94" s="341"/>
      <c r="C94" s="343"/>
      <c r="D94" s="345"/>
      <c r="E94" s="345"/>
      <c r="F94" s="346"/>
      <c r="G94" s="352"/>
      <c r="H94" s="353"/>
      <c r="I94" s="318" t="str">
        <f t="shared" si="50"/>
        <v/>
      </c>
      <c r="J94" s="319"/>
      <c r="K94" s="319"/>
      <c r="L94" s="319"/>
      <c r="M94" s="319"/>
      <c r="N94" s="319"/>
      <c r="O94" s="320"/>
      <c r="P94" s="305"/>
      <c r="Q94" s="257"/>
      <c r="R94" s="305"/>
      <c r="S94" s="256"/>
      <c r="T94" s="309"/>
      <c r="U94" s="310"/>
      <c r="V94" s="310"/>
      <c r="W94" s="311"/>
      <c r="X94" s="255"/>
      <c r="Y94" s="256"/>
      <c r="Z94" s="256"/>
      <c r="AA94" s="256"/>
      <c r="AB94" s="257"/>
      <c r="AC94" s="315"/>
      <c r="AD94" s="316"/>
      <c r="AE94" s="317"/>
      <c r="AF94" s="243"/>
    </row>
    <row r="95" spans="2:32" ht="17.100000000000001" customHeight="1" x14ac:dyDescent="0.4">
      <c r="B95" s="340" t="str">
        <f t="shared" ref="B95" si="65">IF(B25="","",B25)</f>
        <v/>
      </c>
      <c r="C95" s="343" t="s">
        <v>4</v>
      </c>
      <c r="D95" s="344" t="str">
        <f t="shared" ref="D95" si="66">IF(D25="","",D25)</f>
        <v/>
      </c>
      <c r="E95" s="344"/>
      <c r="F95" s="346" t="str">
        <f t="shared" ref="F95" si="67">IF(ISBLANK(F25),"",F25)</f>
        <v/>
      </c>
      <c r="G95" s="350" t="str">
        <f t="shared" ref="G95" si="68">IF(G25="","",G25)</f>
        <v/>
      </c>
      <c r="H95" s="351"/>
      <c r="I95" s="347" t="str">
        <f t="shared" si="50"/>
        <v/>
      </c>
      <c r="J95" s="348"/>
      <c r="K95" s="348"/>
      <c r="L95" s="348"/>
      <c r="M95" s="348"/>
      <c r="N95" s="348"/>
      <c r="O95" s="349"/>
      <c r="P95" s="304" t="str">
        <f t="shared" ref="P95" si="69">IF(P25="","",P25)</f>
        <v/>
      </c>
      <c r="Q95" s="254"/>
      <c r="R95" s="304" t="str">
        <f t="shared" ref="R95" si="70">IF(R25="","",R25)</f>
        <v/>
      </c>
      <c r="S95" s="253"/>
      <c r="T95" s="306" t="str">
        <f t="shared" ref="T95" si="71">IF(T25="","",T25)</f>
        <v/>
      </c>
      <c r="U95" s="307"/>
      <c r="V95" s="307"/>
      <c r="W95" s="308"/>
      <c r="X95" s="252">
        <f t="shared" ref="X95" si="72">IF(X25="","",X25)</f>
        <v>0</v>
      </c>
      <c r="Y95" s="253"/>
      <c r="Z95" s="253"/>
      <c r="AA95" s="253"/>
      <c r="AB95" s="254"/>
      <c r="AC95" s="312" t="str">
        <f t="shared" ref="AC95" si="73">IF(AC25="","",AC25)</f>
        <v/>
      </c>
      <c r="AD95" s="313"/>
      <c r="AE95" s="314"/>
      <c r="AF95" s="243"/>
    </row>
    <row r="96" spans="2:32" ht="14.1" customHeight="1" x14ac:dyDescent="0.4">
      <c r="B96" s="341"/>
      <c r="C96" s="343"/>
      <c r="D96" s="345"/>
      <c r="E96" s="345"/>
      <c r="F96" s="346"/>
      <c r="G96" s="352"/>
      <c r="H96" s="353"/>
      <c r="I96" s="318" t="str">
        <f t="shared" si="50"/>
        <v/>
      </c>
      <c r="J96" s="319"/>
      <c r="K96" s="319"/>
      <c r="L96" s="319"/>
      <c r="M96" s="319"/>
      <c r="N96" s="319"/>
      <c r="O96" s="320"/>
      <c r="P96" s="305"/>
      <c r="Q96" s="257"/>
      <c r="R96" s="305"/>
      <c r="S96" s="256"/>
      <c r="T96" s="309"/>
      <c r="U96" s="310"/>
      <c r="V96" s="310"/>
      <c r="W96" s="311"/>
      <c r="X96" s="255"/>
      <c r="Y96" s="256"/>
      <c r="Z96" s="256"/>
      <c r="AA96" s="256"/>
      <c r="AB96" s="257"/>
      <c r="AC96" s="315"/>
      <c r="AD96" s="316"/>
      <c r="AE96" s="317"/>
      <c r="AF96" s="243"/>
    </row>
    <row r="97" spans="2:32" ht="17.100000000000001" customHeight="1" x14ac:dyDescent="0.4">
      <c r="B97" s="340" t="str">
        <f t="shared" ref="B97" si="74">IF(B27="","",B27)</f>
        <v/>
      </c>
      <c r="C97" s="343" t="s">
        <v>4</v>
      </c>
      <c r="D97" s="344" t="str">
        <f t="shared" ref="D97" si="75">IF(D27="","",D27)</f>
        <v/>
      </c>
      <c r="E97" s="344"/>
      <c r="F97" s="346" t="str">
        <f t="shared" ref="F97" si="76">IF(ISBLANK(F27),"",F27)</f>
        <v/>
      </c>
      <c r="G97" s="350" t="str">
        <f t="shared" ref="G97" si="77">IF(G27="","",G27)</f>
        <v/>
      </c>
      <c r="H97" s="351"/>
      <c r="I97" s="347" t="str">
        <f t="shared" si="50"/>
        <v/>
      </c>
      <c r="J97" s="348"/>
      <c r="K97" s="348"/>
      <c r="L97" s="348"/>
      <c r="M97" s="348"/>
      <c r="N97" s="348"/>
      <c r="O97" s="349"/>
      <c r="P97" s="304" t="str">
        <f t="shared" ref="P97" si="78">IF(P27="","",P27)</f>
        <v/>
      </c>
      <c r="Q97" s="254"/>
      <c r="R97" s="304" t="str">
        <f t="shared" ref="R97" si="79">IF(R27="","",R27)</f>
        <v/>
      </c>
      <c r="S97" s="253"/>
      <c r="T97" s="306" t="str">
        <f t="shared" ref="T97" si="80">IF(T27="","",T27)</f>
        <v/>
      </c>
      <c r="U97" s="307"/>
      <c r="V97" s="307"/>
      <c r="W97" s="308"/>
      <c r="X97" s="252">
        <f t="shared" ref="X97" si="81">IF(X27="","",X27)</f>
        <v>0</v>
      </c>
      <c r="Y97" s="253"/>
      <c r="Z97" s="253"/>
      <c r="AA97" s="253"/>
      <c r="AB97" s="254"/>
      <c r="AC97" s="312" t="str">
        <f t="shared" ref="AC97" si="82">IF(AC27="","",AC27)</f>
        <v/>
      </c>
      <c r="AD97" s="313"/>
      <c r="AE97" s="314"/>
      <c r="AF97" s="243"/>
    </row>
    <row r="98" spans="2:32" ht="14.1" customHeight="1" x14ac:dyDescent="0.4">
      <c r="B98" s="341"/>
      <c r="C98" s="343"/>
      <c r="D98" s="345"/>
      <c r="E98" s="345"/>
      <c r="F98" s="346"/>
      <c r="G98" s="352"/>
      <c r="H98" s="353"/>
      <c r="I98" s="318" t="str">
        <f t="shared" si="50"/>
        <v/>
      </c>
      <c r="J98" s="319"/>
      <c r="K98" s="319"/>
      <c r="L98" s="319"/>
      <c r="M98" s="319"/>
      <c r="N98" s="319"/>
      <c r="O98" s="320"/>
      <c r="P98" s="305"/>
      <c r="Q98" s="257"/>
      <c r="R98" s="305"/>
      <c r="S98" s="256"/>
      <c r="T98" s="309"/>
      <c r="U98" s="310"/>
      <c r="V98" s="310"/>
      <c r="W98" s="311"/>
      <c r="X98" s="255"/>
      <c r="Y98" s="256"/>
      <c r="Z98" s="256"/>
      <c r="AA98" s="256"/>
      <c r="AB98" s="257"/>
      <c r="AC98" s="315"/>
      <c r="AD98" s="316"/>
      <c r="AE98" s="317"/>
      <c r="AF98" s="243"/>
    </row>
    <row r="99" spans="2:32" ht="17.100000000000001" customHeight="1" x14ac:dyDescent="0.4">
      <c r="B99" s="340" t="str">
        <f>IF(B29="","",B29)</f>
        <v/>
      </c>
      <c r="C99" s="343" t="s">
        <v>4</v>
      </c>
      <c r="D99" s="344" t="str">
        <f>IF(D29="","",D29)</f>
        <v/>
      </c>
      <c r="E99" s="344"/>
      <c r="F99" s="346" t="str">
        <f t="shared" ref="F99" si="83">IF(ISBLANK(F29),"",F29)</f>
        <v/>
      </c>
      <c r="G99" s="350" t="str">
        <f>IF(G29="","",G29)</f>
        <v/>
      </c>
      <c r="H99" s="351"/>
      <c r="I99" s="347" t="str">
        <f>IF(I29="","",I29)</f>
        <v/>
      </c>
      <c r="J99" s="348"/>
      <c r="K99" s="348"/>
      <c r="L99" s="348"/>
      <c r="M99" s="348"/>
      <c r="N99" s="348"/>
      <c r="O99" s="349"/>
      <c r="P99" s="304" t="str">
        <f>IF(P29="","",P29)</f>
        <v/>
      </c>
      <c r="Q99" s="254"/>
      <c r="R99" s="304" t="str">
        <f t="shared" ref="R99" si="84">IF(R29="","",R29)</f>
        <v/>
      </c>
      <c r="S99" s="253"/>
      <c r="T99" s="306" t="str">
        <f>IF(T29="","",T29)</f>
        <v/>
      </c>
      <c r="U99" s="307"/>
      <c r="V99" s="307"/>
      <c r="W99" s="308"/>
      <c r="X99" s="252">
        <f>IF(X29="","",X29)</f>
        <v>0</v>
      </c>
      <c r="Y99" s="253"/>
      <c r="Z99" s="253"/>
      <c r="AA99" s="253"/>
      <c r="AB99" s="254"/>
      <c r="AC99" s="312" t="str">
        <f t="shared" ref="AC99" si="85">IF(AC29="","",AC29)</f>
        <v/>
      </c>
      <c r="AD99" s="313"/>
      <c r="AE99" s="314"/>
      <c r="AF99" s="243"/>
    </row>
    <row r="100" spans="2:32" ht="14.1" customHeight="1" x14ac:dyDescent="0.4">
      <c r="B100" s="341"/>
      <c r="C100" s="369"/>
      <c r="D100" s="345"/>
      <c r="E100" s="345"/>
      <c r="F100" s="346"/>
      <c r="G100" s="352"/>
      <c r="H100" s="353"/>
      <c r="I100" s="318" t="str">
        <f>IF(I30="","",I30)</f>
        <v/>
      </c>
      <c r="J100" s="319"/>
      <c r="K100" s="319"/>
      <c r="L100" s="319"/>
      <c r="M100" s="319"/>
      <c r="N100" s="319"/>
      <c r="O100" s="320"/>
      <c r="P100" s="305"/>
      <c r="Q100" s="257"/>
      <c r="R100" s="305"/>
      <c r="S100" s="256"/>
      <c r="T100" s="309"/>
      <c r="U100" s="310"/>
      <c r="V100" s="310"/>
      <c r="W100" s="311"/>
      <c r="X100" s="255"/>
      <c r="Y100" s="256"/>
      <c r="Z100" s="256"/>
      <c r="AA100" s="256"/>
      <c r="AB100" s="257"/>
      <c r="AC100" s="315"/>
      <c r="AD100" s="316"/>
      <c r="AE100" s="317"/>
      <c r="AF100" s="271"/>
    </row>
    <row r="101" spans="2:32" ht="26.1" customHeight="1" thickBot="1" x14ac:dyDescent="0.45">
      <c r="B101" s="281" t="s">
        <v>167</v>
      </c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3"/>
      <c r="P101" s="284">
        <f>P31</f>
        <v>0</v>
      </c>
      <c r="Q101" s="285"/>
      <c r="R101" s="284">
        <f>R31</f>
        <v>0</v>
      </c>
      <c r="S101" s="286"/>
      <c r="T101" s="287">
        <f>T31</f>
        <v>0</v>
      </c>
      <c r="U101" s="288"/>
      <c r="V101" s="288"/>
      <c r="W101" s="289"/>
      <c r="X101" s="286">
        <f>X31</f>
        <v>0</v>
      </c>
      <c r="Y101" s="286"/>
      <c r="Z101" s="286"/>
      <c r="AA101" s="286"/>
      <c r="AB101" s="285"/>
      <c r="AC101" s="290"/>
      <c r="AD101" s="291"/>
      <c r="AE101" s="291"/>
      <c r="AF101" s="291"/>
    </row>
    <row r="102" spans="2:32" ht="7.5" customHeight="1" x14ac:dyDescent="0.4"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</row>
    <row r="103" spans="2:32" ht="12.95" customHeight="1" x14ac:dyDescent="0.4">
      <c r="B103" s="62" t="s">
        <v>105</v>
      </c>
      <c r="V103" s="207"/>
      <c r="W103" s="208"/>
      <c r="X103" s="208"/>
      <c r="Y103" s="208"/>
      <c r="Z103" s="208"/>
      <c r="AA103" s="277"/>
      <c r="AB103" s="207"/>
      <c r="AC103" s="208"/>
      <c r="AD103" s="208"/>
      <c r="AE103" s="208"/>
      <c r="AF103" s="277"/>
    </row>
    <row r="104" spans="2:32" ht="14.25" customHeight="1" x14ac:dyDescent="0.4">
      <c r="B104" s="62" t="s">
        <v>214</v>
      </c>
      <c r="V104" s="120"/>
      <c r="W104" s="278"/>
      <c r="X104" s="121"/>
      <c r="Y104" s="120"/>
      <c r="Z104" s="278"/>
      <c r="AA104" s="121"/>
      <c r="AB104" s="120"/>
      <c r="AC104" s="278"/>
      <c r="AD104" s="121"/>
      <c r="AE104" s="120"/>
      <c r="AF104" s="121"/>
    </row>
    <row r="105" spans="2:32" ht="14.25" customHeight="1" x14ac:dyDescent="0.4">
      <c r="B105" s="62" t="s">
        <v>130</v>
      </c>
      <c r="V105" s="122"/>
      <c r="W105" s="225"/>
      <c r="X105" s="123"/>
      <c r="Y105" s="122"/>
      <c r="Z105" s="225"/>
      <c r="AA105" s="123"/>
      <c r="AB105" s="122"/>
      <c r="AC105" s="225"/>
      <c r="AD105" s="123"/>
      <c r="AE105" s="122"/>
      <c r="AF105" s="123"/>
    </row>
    <row r="106" spans="2:32" ht="14.25" customHeight="1" x14ac:dyDescent="0.4">
      <c r="B106" s="62" t="s">
        <v>131</v>
      </c>
      <c r="V106" s="279"/>
      <c r="W106" s="108"/>
      <c r="X106" s="280"/>
      <c r="Y106" s="279"/>
      <c r="Z106" s="108"/>
      <c r="AA106" s="280"/>
      <c r="AB106" s="279"/>
      <c r="AC106" s="108"/>
      <c r="AD106" s="280"/>
      <c r="AE106" s="279"/>
      <c r="AF106" s="280"/>
    </row>
  </sheetData>
  <sheetProtection sheet="1" objects="1" scenarios="1" formatCells="0"/>
  <mergeCells count="420">
    <mergeCell ref="B6:N6"/>
    <mergeCell ref="S9:AF9"/>
    <mergeCell ref="I11:K11"/>
    <mergeCell ref="L11:N11"/>
    <mergeCell ref="C11:E11"/>
    <mergeCell ref="V68:AA68"/>
    <mergeCell ref="V6:AE8"/>
    <mergeCell ref="S14:T15"/>
    <mergeCell ref="V14:AF15"/>
    <mergeCell ref="U14:U15"/>
    <mergeCell ref="C8:H10"/>
    <mergeCell ref="I8:K10"/>
    <mergeCell ref="L8:N10"/>
    <mergeCell ref="AB68:AF68"/>
    <mergeCell ref="R64:S65"/>
    <mergeCell ref="T64:W65"/>
    <mergeCell ref="X64:AB65"/>
    <mergeCell ref="AC64:AE65"/>
    <mergeCell ref="AF64:AF65"/>
    <mergeCell ref="I65:O65"/>
    <mergeCell ref="B64:B65"/>
    <mergeCell ref="C64:C65"/>
    <mergeCell ref="D64:E65"/>
    <mergeCell ref="F64:F65"/>
    <mergeCell ref="B72:P72"/>
    <mergeCell ref="Q72:AF72"/>
    <mergeCell ref="B75:J75"/>
    <mergeCell ref="K75:N75"/>
    <mergeCell ref="B78:B81"/>
    <mergeCell ref="C81:E81"/>
    <mergeCell ref="B73:L73"/>
    <mergeCell ref="S75:U75"/>
    <mergeCell ref="V75:X75"/>
    <mergeCell ref="Z75:AA75"/>
    <mergeCell ref="AC75:AD75"/>
    <mergeCell ref="AC97:AE98"/>
    <mergeCell ref="AF97:AF98"/>
    <mergeCell ref="I98:O98"/>
    <mergeCell ref="B102:AF102"/>
    <mergeCell ref="B97:B98"/>
    <mergeCell ref="C97:C98"/>
    <mergeCell ref="D97:E98"/>
    <mergeCell ref="F97:F98"/>
    <mergeCell ref="I97:O97"/>
    <mergeCell ref="P97:Q98"/>
    <mergeCell ref="R97:S98"/>
    <mergeCell ref="T97:W98"/>
    <mergeCell ref="X97:AB98"/>
    <mergeCell ref="G97:H98"/>
    <mergeCell ref="G99:H100"/>
    <mergeCell ref="R99:S100"/>
    <mergeCell ref="T99:W100"/>
    <mergeCell ref="X99:AB100"/>
    <mergeCell ref="AC99:AE100"/>
    <mergeCell ref="AF99:AF100"/>
    <mergeCell ref="I100:O100"/>
    <mergeCell ref="B99:B100"/>
    <mergeCell ref="C99:C100"/>
    <mergeCell ref="D99:E100"/>
    <mergeCell ref="F99:F100"/>
    <mergeCell ref="I99:O99"/>
    <mergeCell ref="P99:Q100"/>
    <mergeCell ref="AC95:AE96"/>
    <mergeCell ref="AF95:AF96"/>
    <mergeCell ref="I96:O96"/>
    <mergeCell ref="B95:B96"/>
    <mergeCell ref="V104:X106"/>
    <mergeCell ref="Y104:AA106"/>
    <mergeCell ref="AB104:AD106"/>
    <mergeCell ref="AE104:AF106"/>
    <mergeCell ref="B101:O101"/>
    <mergeCell ref="P101:Q101"/>
    <mergeCell ref="R101:S101"/>
    <mergeCell ref="T101:W101"/>
    <mergeCell ref="X101:AB101"/>
    <mergeCell ref="AC101:AF101"/>
    <mergeCell ref="V103:AA103"/>
    <mergeCell ref="AB103:AF103"/>
    <mergeCell ref="C95:C96"/>
    <mergeCell ref="D95:E96"/>
    <mergeCell ref="F95:F96"/>
    <mergeCell ref="I95:O95"/>
    <mergeCell ref="P95:Q96"/>
    <mergeCell ref="G95:H96"/>
    <mergeCell ref="R95:S96"/>
    <mergeCell ref="T95:W96"/>
    <mergeCell ref="X95:AB96"/>
    <mergeCell ref="R93:S94"/>
    <mergeCell ref="T93:W94"/>
    <mergeCell ref="X93:AB94"/>
    <mergeCell ref="AC93:AE94"/>
    <mergeCell ref="AF93:AF94"/>
    <mergeCell ref="I94:O94"/>
    <mergeCell ref="B93:B94"/>
    <mergeCell ref="C93:C94"/>
    <mergeCell ref="D93:E94"/>
    <mergeCell ref="F93:F94"/>
    <mergeCell ref="I93:O93"/>
    <mergeCell ref="P93:Q94"/>
    <mergeCell ref="G93:H94"/>
    <mergeCell ref="R91:S92"/>
    <mergeCell ref="T91:W92"/>
    <mergeCell ref="X91:AB92"/>
    <mergeCell ref="AC91:AE92"/>
    <mergeCell ref="AF91:AF92"/>
    <mergeCell ref="I92:O92"/>
    <mergeCell ref="B91:B92"/>
    <mergeCell ref="C91:C92"/>
    <mergeCell ref="D91:E92"/>
    <mergeCell ref="F91:F92"/>
    <mergeCell ref="I91:O91"/>
    <mergeCell ref="P91:Q92"/>
    <mergeCell ref="G91:H92"/>
    <mergeCell ref="R89:S90"/>
    <mergeCell ref="T89:W90"/>
    <mergeCell ref="X89:AB90"/>
    <mergeCell ref="AC89:AE90"/>
    <mergeCell ref="AF89:AF90"/>
    <mergeCell ref="I90:O90"/>
    <mergeCell ref="B89:B90"/>
    <mergeCell ref="C89:C90"/>
    <mergeCell ref="D89:E90"/>
    <mergeCell ref="F89:F90"/>
    <mergeCell ref="I89:O89"/>
    <mergeCell ref="P89:Q90"/>
    <mergeCell ref="G89:H90"/>
    <mergeCell ref="T87:W88"/>
    <mergeCell ref="X87:AB88"/>
    <mergeCell ref="AC87:AE87"/>
    <mergeCell ref="AF87:AF88"/>
    <mergeCell ref="I88:O88"/>
    <mergeCell ref="AC88:AE88"/>
    <mergeCell ref="B86:AF86"/>
    <mergeCell ref="B87:E88"/>
    <mergeCell ref="F87:F88"/>
    <mergeCell ref="I87:O87"/>
    <mergeCell ref="P87:Q88"/>
    <mergeCell ref="R87:S88"/>
    <mergeCell ref="G87:H88"/>
    <mergeCell ref="B83:D83"/>
    <mergeCell ref="E83:H83"/>
    <mergeCell ref="I83:N83"/>
    <mergeCell ref="S82:T83"/>
    <mergeCell ref="U82:AE83"/>
    <mergeCell ref="AF82:AF83"/>
    <mergeCell ref="B76:N76"/>
    <mergeCell ref="S76:U78"/>
    <mergeCell ref="V76:AE78"/>
    <mergeCell ref="S79:AF79"/>
    <mergeCell ref="F81:G81"/>
    <mergeCell ref="S80:T81"/>
    <mergeCell ref="U80:AF81"/>
    <mergeCell ref="B82:N82"/>
    <mergeCell ref="I81:K81"/>
    <mergeCell ref="L81:N81"/>
    <mergeCell ref="C78:H80"/>
    <mergeCell ref="I78:K80"/>
    <mergeCell ref="L78:N80"/>
    <mergeCell ref="V69:X71"/>
    <mergeCell ref="Y69:AA71"/>
    <mergeCell ref="AB69:AD71"/>
    <mergeCell ref="AE69:AF71"/>
    <mergeCell ref="B66:O66"/>
    <mergeCell ref="P66:Q66"/>
    <mergeCell ref="R66:S66"/>
    <mergeCell ref="T66:W66"/>
    <mergeCell ref="X66:AB66"/>
    <mergeCell ref="AC66:AF66"/>
    <mergeCell ref="B67:AF67"/>
    <mergeCell ref="I64:O64"/>
    <mergeCell ref="P64:Q65"/>
    <mergeCell ref="G64:H65"/>
    <mergeCell ref="R62:S63"/>
    <mergeCell ref="T62:W63"/>
    <mergeCell ref="X62:AB63"/>
    <mergeCell ref="AC62:AE63"/>
    <mergeCell ref="AF62:AF63"/>
    <mergeCell ref="I63:O63"/>
    <mergeCell ref="B62:B63"/>
    <mergeCell ref="C62:C63"/>
    <mergeCell ref="D62:E63"/>
    <mergeCell ref="F62:F63"/>
    <mergeCell ref="I62:O62"/>
    <mergeCell ref="P62:Q63"/>
    <mergeCell ref="G62:H63"/>
    <mergeCell ref="R60:S61"/>
    <mergeCell ref="T60:W61"/>
    <mergeCell ref="X60:AB61"/>
    <mergeCell ref="AC60:AE61"/>
    <mergeCell ref="AF60:AF61"/>
    <mergeCell ref="I61:O61"/>
    <mergeCell ref="B60:B61"/>
    <mergeCell ref="C60:C61"/>
    <mergeCell ref="D60:E61"/>
    <mergeCell ref="F60:F61"/>
    <mergeCell ref="I60:O60"/>
    <mergeCell ref="P60:Q61"/>
    <mergeCell ref="G60:H61"/>
    <mergeCell ref="X58:AB59"/>
    <mergeCell ref="AC58:AE59"/>
    <mergeCell ref="AF58:AF59"/>
    <mergeCell ref="I59:O59"/>
    <mergeCell ref="B58:B59"/>
    <mergeCell ref="C58:C59"/>
    <mergeCell ref="D58:E59"/>
    <mergeCell ref="F58:F59"/>
    <mergeCell ref="I58:O58"/>
    <mergeCell ref="P58:Q59"/>
    <mergeCell ref="G58:H59"/>
    <mergeCell ref="B56:B57"/>
    <mergeCell ref="C56:C57"/>
    <mergeCell ref="D56:E57"/>
    <mergeCell ref="F56:F57"/>
    <mergeCell ref="I56:O56"/>
    <mergeCell ref="P56:Q57"/>
    <mergeCell ref="G56:H57"/>
    <mergeCell ref="R58:S59"/>
    <mergeCell ref="T58:W59"/>
    <mergeCell ref="F54:F55"/>
    <mergeCell ref="I54:O54"/>
    <mergeCell ref="P54:Q55"/>
    <mergeCell ref="G54:H55"/>
    <mergeCell ref="R56:S57"/>
    <mergeCell ref="T56:W57"/>
    <mergeCell ref="X56:AB57"/>
    <mergeCell ref="AC56:AE57"/>
    <mergeCell ref="AF56:AF57"/>
    <mergeCell ref="I57:O57"/>
    <mergeCell ref="L43:N45"/>
    <mergeCell ref="S49:T50"/>
    <mergeCell ref="U49:U50"/>
    <mergeCell ref="V49:AF50"/>
    <mergeCell ref="R54:S55"/>
    <mergeCell ref="T54:W55"/>
    <mergeCell ref="X54:AB55"/>
    <mergeCell ref="AC54:AE55"/>
    <mergeCell ref="AF54:AF55"/>
    <mergeCell ref="I55:O55"/>
    <mergeCell ref="AC52:AE52"/>
    <mergeCell ref="AF52:AF53"/>
    <mergeCell ref="I53:O53"/>
    <mergeCell ref="AC53:AE53"/>
    <mergeCell ref="B51:AF51"/>
    <mergeCell ref="B52:E53"/>
    <mergeCell ref="F52:F53"/>
    <mergeCell ref="I52:O52"/>
    <mergeCell ref="P52:Q53"/>
    <mergeCell ref="R52:S53"/>
    <mergeCell ref="G52:H53"/>
    <mergeCell ref="B54:B55"/>
    <mergeCell ref="C54:C55"/>
    <mergeCell ref="D54:E55"/>
    <mergeCell ref="B38:L38"/>
    <mergeCell ref="S40:U40"/>
    <mergeCell ref="V40:X40"/>
    <mergeCell ref="Z40:AA40"/>
    <mergeCell ref="AC40:AD40"/>
    <mergeCell ref="B37:P37"/>
    <mergeCell ref="Q37:AF37"/>
    <mergeCell ref="B40:J40"/>
    <mergeCell ref="K40:N40"/>
    <mergeCell ref="B32:AF32"/>
    <mergeCell ref="V33:AA33"/>
    <mergeCell ref="AB33:AF33"/>
    <mergeCell ref="V34:X36"/>
    <mergeCell ref="Y34:AA36"/>
    <mergeCell ref="AB34:AD36"/>
    <mergeCell ref="AE34:AF36"/>
    <mergeCell ref="B31:O31"/>
    <mergeCell ref="P31:Q31"/>
    <mergeCell ref="R31:S31"/>
    <mergeCell ref="T31:W31"/>
    <mergeCell ref="X31:AB31"/>
    <mergeCell ref="AC31:AF31"/>
    <mergeCell ref="R29:S30"/>
    <mergeCell ref="T29:W30"/>
    <mergeCell ref="X29:AB30"/>
    <mergeCell ref="AC29:AE30"/>
    <mergeCell ref="AF29:AF30"/>
    <mergeCell ref="I30:O30"/>
    <mergeCell ref="B29:B30"/>
    <mergeCell ref="C29:C30"/>
    <mergeCell ref="D29:E30"/>
    <mergeCell ref="F29:F30"/>
    <mergeCell ref="I29:O29"/>
    <mergeCell ref="P29:Q30"/>
    <mergeCell ref="G29:H30"/>
    <mergeCell ref="R27:S28"/>
    <mergeCell ref="T27:W28"/>
    <mergeCell ref="X27:AB28"/>
    <mergeCell ref="AC27:AE28"/>
    <mergeCell ref="AF27:AF28"/>
    <mergeCell ref="I28:O28"/>
    <mergeCell ref="B27:B28"/>
    <mergeCell ref="C27:C28"/>
    <mergeCell ref="D27:E28"/>
    <mergeCell ref="F27:F28"/>
    <mergeCell ref="I27:O27"/>
    <mergeCell ref="P27:Q28"/>
    <mergeCell ref="G27:H28"/>
    <mergeCell ref="X25:AB26"/>
    <mergeCell ref="AC25:AE26"/>
    <mergeCell ref="AF25:AF26"/>
    <mergeCell ref="I24:O24"/>
    <mergeCell ref="B25:B26"/>
    <mergeCell ref="C25:C26"/>
    <mergeCell ref="D25:E26"/>
    <mergeCell ref="F25:F26"/>
    <mergeCell ref="I25:O25"/>
    <mergeCell ref="I26:O26"/>
    <mergeCell ref="P23:Q24"/>
    <mergeCell ref="R23:S24"/>
    <mergeCell ref="T23:W24"/>
    <mergeCell ref="X23:AB24"/>
    <mergeCell ref="AC23:AE24"/>
    <mergeCell ref="AF23:AF24"/>
    <mergeCell ref="G25:H26"/>
    <mergeCell ref="B23:B24"/>
    <mergeCell ref="C23:C24"/>
    <mergeCell ref="D23:E24"/>
    <mergeCell ref="F23:F24"/>
    <mergeCell ref="I23:O23"/>
    <mergeCell ref="G23:H24"/>
    <mergeCell ref="P25:Q26"/>
    <mergeCell ref="R25:S26"/>
    <mergeCell ref="T25:W26"/>
    <mergeCell ref="F19:F20"/>
    <mergeCell ref="AF19:AF20"/>
    <mergeCell ref="I20:O20"/>
    <mergeCell ref="B21:B22"/>
    <mergeCell ref="C21:C22"/>
    <mergeCell ref="D21:E22"/>
    <mergeCell ref="F21:F22"/>
    <mergeCell ref="I21:O21"/>
    <mergeCell ref="P21:Q22"/>
    <mergeCell ref="R21:S22"/>
    <mergeCell ref="I19:O19"/>
    <mergeCell ref="P19:Q20"/>
    <mergeCell ref="R19:S20"/>
    <mergeCell ref="T19:W20"/>
    <mergeCell ref="X19:AB20"/>
    <mergeCell ref="AC19:AE20"/>
    <mergeCell ref="G21:H22"/>
    <mergeCell ref="T21:W22"/>
    <mergeCell ref="X21:AB22"/>
    <mergeCell ref="AC21:AE22"/>
    <mergeCell ref="AF21:AF22"/>
    <mergeCell ref="I22:O22"/>
    <mergeCell ref="G19:H20"/>
    <mergeCell ref="B2:P2"/>
    <mergeCell ref="Q2:AF2"/>
    <mergeCell ref="S6:U8"/>
    <mergeCell ref="B8:B11"/>
    <mergeCell ref="B5:J5"/>
    <mergeCell ref="K5:N5"/>
    <mergeCell ref="S5:U5"/>
    <mergeCell ref="V5:X5"/>
    <mergeCell ref="Z5:AA5"/>
    <mergeCell ref="AC5:AD5"/>
    <mergeCell ref="S10:T11"/>
    <mergeCell ref="U10:AF11"/>
    <mergeCell ref="B12:N12"/>
    <mergeCell ref="B13:D13"/>
    <mergeCell ref="E13:H13"/>
    <mergeCell ref="I13:N13"/>
    <mergeCell ref="S12:T13"/>
    <mergeCell ref="U12:AE13"/>
    <mergeCell ref="AF12:AF13"/>
    <mergeCell ref="B16:AF16"/>
    <mergeCell ref="B19:B20"/>
    <mergeCell ref="C19:C20"/>
    <mergeCell ref="D19:E20"/>
    <mergeCell ref="B1:S1"/>
    <mergeCell ref="AP17:AP18"/>
    <mergeCell ref="AO17:AO18"/>
    <mergeCell ref="AN17:AN18"/>
    <mergeCell ref="AM17:AM18"/>
    <mergeCell ref="AL17:AL18"/>
    <mergeCell ref="AK17:AK18"/>
    <mergeCell ref="AJ17:AJ18"/>
    <mergeCell ref="AI17:AI18"/>
    <mergeCell ref="B3:L3"/>
    <mergeCell ref="F11:G11"/>
    <mergeCell ref="G17:H18"/>
    <mergeCell ref="B17:E18"/>
    <mergeCell ref="F17:F18"/>
    <mergeCell ref="I17:O17"/>
    <mergeCell ref="P17:Q18"/>
    <mergeCell ref="R17:S18"/>
    <mergeCell ref="T17:W18"/>
    <mergeCell ref="X17:AB18"/>
    <mergeCell ref="AC17:AE17"/>
    <mergeCell ref="AF17:AF18"/>
    <mergeCell ref="I18:O18"/>
    <mergeCell ref="AC18:AE18"/>
    <mergeCell ref="W1:AG1"/>
    <mergeCell ref="S84:T85"/>
    <mergeCell ref="U84:U85"/>
    <mergeCell ref="V84:AF85"/>
    <mergeCell ref="U45:AF46"/>
    <mergeCell ref="B48:D48"/>
    <mergeCell ref="E48:H48"/>
    <mergeCell ref="I48:N48"/>
    <mergeCell ref="S41:U43"/>
    <mergeCell ref="V41:AE43"/>
    <mergeCell ref="S44:AF44"/>
    <mergeCell ref="B47:N47"/>
    <mergeCell ref="I46:K46"/>
    <mergeCell ref="L46:N46"/>
    <mergeCell ref="B43:B46"/>
    <mergeCell ref="C46:E46"/>
    <mergeCell ref="F46:G46"/>
    <mergeCell ref="S45:T46"/>
    <mergeCell ref="S47:T48"/>
    <mergeCell ref="U47:AE48"/>
    <mergeCell ref="AF47:AF48"/>
    <mergeCell ref="C43:H45"/>
    <mergeCell ref="I43:K45"/>
    <mergeCell ref="T52:W53"/>
    <mergeCell ref="X52:AB53"/>
  </mergeCells>
  <phoneticPr fontId="1"/>
  <conditionalFormatting sqref="S6">
    <cfRule type="cellIs" dxfId="2" priority="1" operator="equal">
      <formula>"神東取引先コード"</formula>
    </cfRule>
  </conditionalFormatting>
  <conditionalFormatting sqref="S41:S42">
    <cfRule type="cellIs" dxfId="1" priority="33" operator="equal">
      <formula>"神東取引先コード"</formula>
    </cfRule>
  </conditionalFormatting>
  <conditionalFormatting sqref="S76:S77">
    <cfRule type="cellIs" dxfId="0" priority="3" operator="equal">
      <formula>"神東取引先コード"</formula>
    </cfRule>
  </conditionalFormatting>
  <dataValidations count="18">
    <dataValidation type="list" allowBlank="1" showInputMessage="1" showErrorMessage="1" sqref="F14:I14 F49:I49 F84:I84" xr:uid="{DD5C5A67-BD61-4663-9D6E-24B69747900C}">
      <formula1>#REF!</formula1>
    </dataValidation>
    <dataValidation allowBlank="1" showInputMessage="1" showErrorMessage="1" promptTitle=":：" prompt="泰東使用欄。空欄にしておいてください。" sqref="AF17:AF18" xr:uid="{13BB354F-A1BC-4105-86E2-C77DB5586600}"/>
    <dataValidation allowBlank="1" showInputMessage="1" showErrorMessage="1" promptTitle="契約金額残" prompt="自動計算されます_x000a_契約金額残＝既請求-今回請求" sqref="X17:AB18" xr:uid="{B5007B3D-CC79-4233-B462-D7730395BE9B}"/>
    <dataValidation allowBlank="1" showInputMessage="1" showErrorMessage="1" promptTitle="今回請求金額（税抜き）" prompt="今月この請求書で請求する 税抜金額を入力下さい。" sqref="T17:W18" xr:uid="{8564542F-2481-4C28-8580-DF2B60BA40D0}"/>
    <dataValidation allowBlank="1" showInputMessage="1" showErrorMessage="1" promptTitle="既請求金額（税抜き）" prompt="契約(注文)のうち、既に、前月まで請求した金額の合計を入力下さい。" sqref="R17:S18" xr:uid="{30EB2DB8-3C6B-44DD-BC5C-85AD25721E8F}"/>
    <dataValidation allowBlank="1" showInputMessage="1" showErrorMessage="1" promptTitle="契約金額（税抜き）" prompt="注文(契約）した金額を入力下さい。_x000a_注文書取り交わしの無い場合は空欄。" sqref="P17:Q18" xr:uid="{3C3E43E0-F107-4771-9235-04A58C6706F2}"/>
    <dataValidation allowBlank="1" showInputMessage="1" showErrorMessage="1" promptTitle="登録番号　※13桁以外は入りません。0も入力してください" prompt="適格請求書発行事業者の登録番号_x000a_数字のみ入力。_x000a__x000a_～インボイス登録NOがない企業について～_x000a_適格請求発行事業者でない事業者は、①免税事業者と②課税事業者の二種があります。_x000a_その場合は、_x000a_①免税事業者は、税区分を 『免税事業者』 にしてください。_x000a_②課税事業者は、税区分を 『課税対象』 にしてください。" sqref="S14:T14" xr:uid="{72A232E8-4FFD-4B11-AD4D-BE90AD7415D2}"/>
    <dataValidation allowBlank="1" showInputMessage="1" showErrorMessage="1" promptTitle="振込先　変更がなければ『登録の通り』をプルダウン選択" prompt="※ 取引開始時に登録いただいた振込先にお振込みします。_x000a__x000a_変更があった場合は 『振込先変更』を選択ください。_x000a_その際は内容を弊社までご連絡ください。" sqref="B13:D13" xr:uid="{6D2B39B8-AAD0-410E-B5A6-90A28A1FF88C}"/>
    <dataValidation allowBlank="1" showInputMessage="1" showErrorMessage="1" promptTitle="請求年月日　20日締め翌月末支払い" prompt="20日締め、_x000a_決算6月30日です。_x000a_請求書は月末 本社に必着" sqref="S5:U5" xr:uid="{03D02F57-CD83-452A-BCB9-BF9C72ED9455}"/>
    <dataValidation allowBlank="1" showInputMessage="1" showErrorMessage="1" promptTitle="注文書枝番" prompt="注文契約書に記載された番号を入力下さい。_x000a__x000a_取り交わしの無い場合は空欄。" sqref="F17:F18" xr:uid="{13B298C7-B296-4A6B-9BD7-4A7ECCFC6716}"/>
    <dataValidation allowBlank="1" showInputMessage="1" showErrorMessage="1" promptTitle="工事No." prompt="各工事に割り振られた管理番号です。_x000a_泰東担当者へお問合せ下さい。_x000a_不明なら未入力可" sqref="B17:E18" xr:uid="{D795A897-31DF-4F54-A6E6-F4D0CAD02615}"/>
    <dataValidation allowBlank="1" showInputMessage="1" showErrorMessage="1" promptTitle="件 名 (工事件名)" prompt="工事場所や工事内容が分かる件名を記載_x000a_上段：大まかな工事内容や工事件名記載_x000a_下段：作業内容補足や備考_x000a_※細かい内訳表がある場合、下段のプルダウンで「別紙明細あり」を選択。" sqref="I17:O17" xr:uid="{2A4B97EA-51CD-4442-B8D8-9A7C8F076060}"/>
    <dataValidation allowBlank="1" showInputMessage="1" showErrorMessage="1" promptTitle="工種名 コードNo" prompt="工種名が不明の場合は空欄。_x000a_" sqref="G17" xr:uid="{66A2ECCE-25CB-4DDD-831E-913F7992FE39}"/>
    <dataValidation type="textLength" operator="equal" allowBlank="1" showInputMessage="1" showErrorMessage="1" errorTitle="登録番号" error="インボイス登録桁数は 13桁です" sqref="V14:AF14" xr:uid="{D48FA07E-51DC-4EEA-9F34-A397EAD6B8AD}">
      <formula1>13</formula1>
    </dataValidation>
    <dataValidation allowBlank="1" showInputMessage="1" showErrorMessage="1" promptTitle="泰東(神東)担当者" prompt="泰東(神東)興業の担当者名を入力下さい。" sqref="AC17:AE18" xr:uid="{3037B143-98E6-43C7-80C8-1CBE1440D75A}"/>
    <dataValidation type="textLength" operator="equal" allowBlank="1" showInputMessage="1" showErrorMessage="1" sqref="V6" xr:uid="{3EDE094A-AB5C-45E1-99C2-C7921FE30FAE}">
      <formula1>4</formula1>
    </dataValidation>
    <dataValidation allowBlank="1" showInputMessage="1" showErrorMessage="1" promptTitle="税区分:課税・軽減税・免税事業者・非不課税の別をプルダウン選択" prompt="①請負工事(通常の工事)は課税対象の区分です。_x000a_②消費税率の数字を入力してください。_x000a__x000a_※免税事業者で消費税表示を希望しない場合は、『免税事業者』を選択してください。_x000a_※インボイス登録がない課税事業者は、『課税対象』を選択ください。その場合は（税控除対象外）が表示されます。" sqref="B8:B11" xr:uid="{A092B370-7B02-4577-B13D-D5B534B2D4B5}"/>
    <dataValidation allowBlank="1" showInputMessage="1" showErrorMessage="1" promptTitle="取引先コード：4桁" prompt="取引開始時にお知らせした『コードNO』です。_x000a_《不明な場合はご連絡ください》" sqref="S6" xr:uid="{6C077364-3AE1-40A0-BA9E-C8467AECE946}"/>
  </dataValidations>
  <printOptions horizontalCentered="1" verticalCentered="1"/>
  <pageMargins left="0.43307086614173229" right="0.19685039370078741" top="0.70866141732283472" bottom="0.35433070866141736" header="0.31496062992125984" footer="0.15748031496062992"/>
  <pageSetup paperSize="9" orientation="landscape" r:id="rId1"/>
  <headerFooter>
    <oddFooter>&amp;R&amp;"HGSｺﾞｼｯｸE,標準"&amp;9 Ver.2309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equal" id="{EF0BD1D6-344D-41E0-8512-6F83E9DEF48A}">
            <xm:f>sannsyo!$B$4</xm:f>
            <x14:dxf>
              <fill>
                <patternFill>
                  <bgColor theme="0" tint="-0.24994659260841701"/>
                </patternFill>
              </fill>
            </x14:dxf>
          </x14:cfRule>
          <xm:sqref>B3:L3</xm:sqref>
        </x14:conditionalFormatting>
        <x14:conditionalFormatting xmlns:xm="http://schemas.microsoft.com/office/excel/2006/main">
          <x14:cfRule type="cellIs" priority="34" operator="equal" id="{D7DBD8C5-3283-451F-B8D0-97E7A46D4D02}">
            <xm:f>sannsyo!$B$4</xm:f>
            <x14:dxf>
              <fill>
                <patternFill>
                  <bgColor theme="0" tint="-0.24994659260841701"/>
                </patternFill>
              </fill>
            </x14:dxf>
          </x14:cfRule>
          <xm:sqref>B38:L38</xm:sqref>
        </x14:conditionalFormatting>
        <x14:conditionalFormatting xmlns:xm="http://schemas.microsoft.com/office/excel/2006/main">
          <x14:cfRule type="cellIs" priority="4" operator="equal" id="{A91C14AB-D07F-4C6A-B390-CCFC2C643AE0}">
            <xm:f>sannsyo!$B$4</xm:f>
            <x14:dxf>
              <fill>
                <patternFill>
                  <bgColor theme="0" tint="-0.24994659260841701"/>
                </patternFill>
              </fill>
            </x14:dxf>
          </x14:cfRule>
          <xm:sqref>B73:L73</xm:sqref>
        </x14:conditionalFormatting>
        <x14:conditionalFormatting xmlns:xm="http://schemas.microsoft.com/office/excel/2006/main">
          <x14:cfRule type="cellIs" priority="53" operator="equal" id="{ED6A7608-77A4-4B94-8BB7-0A9343903061}">
            <xm:f>sannsyo!$B$20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54" operator="equal" id="{60AB91B2-1D74-4DBB-9F4B-1C32FF242E21}">
            <xm:f>sannsyo!$B$19</xm:f>
            <x14:dxf>
              <font>
                <b val="0"/>
                <i val="0"/>
                <color theme="0"/>
              </font>
              <fill>
                <patternFill>
                  <bgColor theme="1" tint="0.3499862666707357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E13</xm:sqref>
        </x14:conditionalFormatting>
        <x14:conditionalFormatting xmlns:xm="http://schemas.microsoft.com/office/excel/2006/main">
          <x14:cfRule type="cellIs" priority="35" operator="equal" id="{E9AB917A-695D-4BA8-8FFD-02DDB9173A69}">
            <xm:f>sannsyo!$B$20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36" operator="equal" id="{B870A7D0-EFB2-4A43-B96E-4BB4159A431F}">
            <xm:f>sannsyo!$B$19</xm:f>
            <x14:dxf>
              <font>
                <b val="0"/>
                <i val="0"/>
                <color theme="0"/>
              </font>
              <fill>
                <patternFill>
                  <bgColor theme="1" tint="0.3499862666707357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E48</xm:sqref>
        </x14:conditionalFormatting>
        <x14:conditionalFormatting xmlns:xm="http://schemas.microsoft.com/office/excel/2006/main">
          <x14:cfRule type="cellIs" priority="5" operator="equal" id="{78F352D2-C6DD-439A-8662-500D7774C394}">
            <xm:f>sannsyo!$B$20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6" operator="equal" id="{46F07EBD-7BF6-4522-916E-CB4B6A4E5E81}">
            <xm:f>sannsyo!$B$19</xm:f>
            <x14:dxf>
              <font>
                <b val="0"/>
                <i val="0"/>
                <color theme="0"/>
              </font>
              <fill>
                <patternFill>
                  <bgColor theme="1" tint="0.3499862666707357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7D3FBF1-154E-4A0A-A26D-37DCD3873836}">
          <x14:formula1>
            <xm:f>sannsyo!$B$3:$B$4</xm:f>
          </x14:formula1>
          <xm:sqref>B3:L3</xm:sqref>
        </x14:dataValidation>
        <x14:dataValidation type="list" allowBlank="1" showInputMessage="1" showErrorMessage="1" promptTitle="締日" prompt="提出締日は20日又は決算日の30日です" xr:uid="{E44E9346-66FB-4F59-A7C0-1424BC92A59D}">
          <x14:formula1>
            <xm:f>sannsyo!$C$9:$C$10</xm:f>
          </x14:formula1>
          <xm:sqref>AC5:AD5</xm:sqref>
        </x14:dataValidation>
        <x14:dataValidation type="list" allowBlank="1" showInputMessage="1" showErrorMessage="1" xr:uid="{032F5A94-BE95-493B-A44F-9CC2585D2FDB}">
          <x14:formula1>
            <xm:f>sannsyo!$B$18:$B$20</xm:f>
          </x14:formula1>
          <xm:sqref>E13:H13</xm:sqref>
        </x14:dataValidation>
        <x14:dataValidation type="list" allowBlank="1" showInputMessage="1" xr:uid="{426DCAE9-FCED-4BD4-9BC4-403F808B93D5}">
          <x14:formula1>
            <xm:f>sannsyo!$C$14:$C$15</xm:f>
          </x14:formula1>
          <xm:sqref>I30:O30 I20:O20 I22:O22 I24:O24 I26:O26 I28:O28</xm:sqref>
        </x14:dataValidation>
        <x14:dataValidation type="list" allowBlank="1" showInputMessage="1" showErrorMessage="1" xr:uid="{14F9F288-64EA-4D3E-A73C-B90DA24CF045}">
          <x14:formula1>
            <xm:f>sannsyo!$B$9:$B$12</xm:f>
          </x14:formula1>
          <xm:sqref>C8:H9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662D-7871-4EEA-8391-00AEB07B7786}">
  <sheetPr>
    <tabColor theme="9"/>
  </sheetPr>
  <dimension ref="B2:E23"/>
  <sheetViews>
    <sheetView workbookViewId="0">
      <selection activeCell="R7" sqref="R7"/>
    </sheetView>
  </sheetViews>
  <sheetFormatPr defaultRowHeight="14.25" x14ac:dyDescent="0.4"/>
  <cols>
    <col min="1" max="1" width="4.33203125" style="2" customWidth="1"/>
    <col min="2" max="2" width="19.88671875" style="3" bestFit="1" customWidth="1"/>
    <col min="3" max="3" width="8.88671875" style="3"/>
    <col min="4" max="4" width="18.33203125" style="2" bestFit="1" customWidth="1"/>
    <col min="5" max="16384" width="8.88671875" style="2"/>
  </cols>
  <sheetData>
    <row r="2" spans="2:5" ht="19.5" customHeight="1" x14ac:dyDescent="0.4">
      <c r="B2" s="14" t="s">
        <v>62</v>
      </c>
    </row>
    <row r="3" spans="2:5" ht="21.95" customHeight="1" x14ac:dyDescent="0.4">
      <c r="B3" s="10" t="s">
        <v>21</v>
      </c>
      <c r="C3" s="11" t="s">
        <v>22</v>
      </c>
      <c r="D3" s="12" t="s">
        <v>21</v>
      </c>
      <c r="E3" s="13" t="s">
        <v>22</v>
      </c>
    </row>
    <row r="4" spans="2:5" ht="21.95" customHeight="1" x14ac:dyDescent="0.15">
      <c r="B4" s="15" t="s">
        <v>23</v>
      </c>
      <c r="C4" s="16" t="s">
        <v>66</v>
      </c>
      <c r="D4" s="17" t="s">
        <v>54</v>
      </c>
      <c r="E4" s="18" t="s">
        <v>86</v>
      </c>
    </row>
    <row r="5" spans="2:5" ht="21.95" customHeight="1" x14ac:dyDescent="0.15">
      <c r="B5" s="26" t="s">
        <v>25</v>
      </c>
      <c r="C5" s="27" t="s">
        <v>67</v>
      </c>
      <c r="D5" s="28" t="s">
        <v>55</v>
      </c>
      <c r="E5" s="29" t="s">
        <v>87</v>
      </c>
    </row>
    <row r="6" spans="2:5" ht="21.95" customHeight="1" x14ac:dyDescent="0.15">
      <c r="B6" s="19" t="s">
        <v>27</v>
      </c>
      <c r="C6" s="20" t="s">
        <v>68</v>
      </c>
      <c r="D6" s="17" t="s">
        <v>56</v>
      </c>
      <c r="E6" s="18" t="s">
        <v>88</v>
      </c>
    </row>
    <row r="7" spans="2:5" ht="21.95" customHeight="1" x14ac:dyDescent="0.15">
      <c r="B7" s="26" t="s">
        <v>29</v>
      </c>
      <c r="C7" s="27" t="s">
        <v>69</v>
      </c>
      <c r="D7" s="28" t="s">
        <v>57</v>
      </c>
      <c r="E7" s="29" t="s">
        <v>89</v>
      </c>
    </row>
    <row r="8" spans="2:5" ht="21.95" customHeight="1" x14ac:dyDescent="0.15">
      <c r="B8" s="19" t="s">
        <v>31</v>
      </c>
      <c r="C8" s="20" t="s">
        <v>70</v>
      </c>
      <c r="D8" s="17" t="s">
        <v>58</v>
      </c>
      <c r="E8" s="18" t="s">
        <v>90</v>
      </c>
    </row>
    <row r="9" spans="2:5" ht="21.95" customHeight="1" x14ac:dyDescent="0.15">
      <c r="B9" s="26" t="s">
        <v>33</v>
      </c>
      <c r="C9" s="27" t="s">
        <v>71</v>
      </c>
      <c r="D9" s="28" t="s">
        <v>59</v>
      </c>
      <c r="E9" s="29" t="s">
        <v>91</v>
      </c>
    </row>
    <row r="10" spans="2:5" ht="21.95" customHeight="1" x14ac:dyDescent="0.15">
      <c r="B10" s="19" t="s">
        <v>35</v>
      </c>
      <c r="C10" s="20" t="s">
        <v>72</v>
      </c>
      <c r="D10" s="17" t="s">
        <v>60</v>
      </c>
      <c r="E10" s="18" t="s">
        <v>92</v>
      </c>
    </row>
    <row r="11" spans="2:5" ht="21.95" customHeight="1" x14ac:dyDescent="0.15">
      <c r="B11" s="26" t="s">
        <v>36</v>
      </c>
      <c r="C11" s="27" t="s">
        <v>73</v>
      </c>
      <c r="D11" s="28" t="s">
        <v>61</v>
      </c>
      <c r="E11" s="29" t="s">
        <v>93</v>
      </c>
    </row>
    <row r="12" spans="2:5" ht="21.95" customHeight="1" x14ac:dyDescent="0.15">
      <c r="B12" s="19" t="s">
        <v>37</v>
      </c>
      <c r="C12" s="20" t="s">
        <v>74</v>
      </c>
      <c r="D12" s="17" t="s">
        <v>24</v>
      </c>
      <c r="E12" s="18" t="s">
        <v>94</v>
      </c>
    </row>
    <row r="13" spans="2:5" ht="21.95" customHeight="1" x14ac:dyDescent="0.15">
      <c r="B13" s="26" t="s">
        <v>38</v>
      </c>
      <c r="C13" s="27" t="s">
        <v>75</v>
      </c>
      <c r="D13" s="28" t="s">
        <v>26</v>
      </c>
      <c r="E13" s="29" t="s">
        <v>95</v>
      </c>
    </row>
    <row r="14" spans="2:5" ht="21.95" customHeight="1" x14ac:dyDescent="0.15">
      <c r="B14" s="19" t="s">
        <v>40</v>
      </c>
      <c r="C14" s="20" t="s">
        <v>76</v>
      </c>
      <c r="D14" s="17" t="s">
        <v>28</v>
      </c>
      <c r="E14" s="18" t="s">
        <v>96</v>
      </c>
    </row>
    <row r="15" spans="2:5" ht="21.95" customHeight="1" x14ac:dyDescent="0.15">
      <c r="B15" s="26" t="s">
        <v>42</v>
      </c>
      <c r="C15" s="27" t="s">
        <v>77</v>
      </c>
      <c r="D15" s="28" t="s">
        <v>30</v>
      </c>
      <c r="E15" s="29" t="s">
        <v>97</v>
      </c>
    </row>
    <row r="16" spans="2:5" ht="21.95" customHeight="1" x14ac:dyDescent="0.15">
      <c r="B16" s="19" t="s">
        <v>44</v>
      </c>
      <c r="C16" s="20" t="s">
        <v>78</v>
      </c>
      <c r="D16" s="17" t="s">
        <v>32</v>
      </c>
      <c r="E16" s="18" t="s">
        <v>98</v>
      </c>
    </row>
    <row r="17" spans="2:5" ht="21.95" customHeight="1" x14ac:dyDescent="0.15">
      <c r="B17" s="26" t="s">
        <v>45</v>
      </c>
      <c r="C17" s="27" t="s">
        <v>79</v>
      </c>
      <c r="D17" s="28" t="s">
        <v>34</v>
      </c>
      <c r="E17" s="29" t="s">
        <v>99</v>
      </c>
    </row>
    <row r="18" spans="2:5" ht="21.95" customHeight="1" x14ac:dyDescent="0.15">
      <c r="B18" s="19" t="s">
        <v>47</v>
      </c>
      <c r="C18" s="20" t="s">
        <v>80</v>
      </c>
      <c r="D18" s="17" t="s">
        <v>39</v>
      </c>
      <c r="E18" s="18" t="s">
        <v>100</v>
      </c>
    </row>
    <row r="19" spans="2:5" ht="21.95" customHeight="1" x14ac:dyDescent="0.15">
      <c r="B19" s="26" t="s">
        <v>49</v>
      </c>
      <c r="C19" s="27" t="s">
        <v>81</v>
      </c>
      <c r="D19" s="28" t="s">
        <v>41</v>
      </c>
      <c r="E19" s="29" t="s">
        <v>101</v>
      </c>
    </row>
    <row r="20" spans="2:5" ht="21.95" customHeight="1" x14ac:dyDescent="0.15">
      <c r="B20" s="19" t="s">
        <v>50</v>
      </c>
      <c r="C20" s="20" t="s">
        <v>82</v>
      </c>
      <c r="D20" s="17" t="s">
        <v>43</v>
      </c>
      <c r="E20" s="18" t="s">
        <v>102</v>
      </c>
    </row>
    <row r="21" spans="2:5" ht="21.95" customHeight="1" x14ac:dyDescent="0.15">
      <c r="B21" s="26" t="s">
        <v>51</v>
      </c>
      <c r="C21" s="27" t="s">
        <v>83</v>
      </c>
      <c r="D21" s="28" t="s">
        <v>110</v>
      </c>
      <c r="E21" s="29" t="s">
        <v>163</v>
      </c>
    </row>
    <row r="22" spans="2:5" ht="21.95" customHeight="1" x14ac:dyDescent="0.15">
      <c r="B22" s="19" t="s">
        <v>52</v>
      </c>
      <c r="C22" s="20" t="s">
        <v>84</v>
      </c>
      <c r="D22" s="17" t="s">
        <v>46</v>
      </c>
      <c r="E22" s="18" t="s">
        <v>104</v>
      </c>
    </row>
    <row r="23" spans="2:5" ht="21.95" customHeight="1" x14ac:dyDescent="0.15">
      <c r="B23" s="30" t="s">
        <v>53</v>
      </c>
      <c r="C23" s="31" t="s">
        <v>85</v>
      </c>
      <c r="D23" s="32" t="s">
        <v>48</v>
      </c>
      <c r="E23" s="33" t="s">
        <v>103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CA6B-18ED-4A5D-80C1-9F3B546D448B}">
  <sheetPr>
    <tabColor theme="5" tint="0.39997558519241921"/>
  </sheetPr>
  <dimension ref="A1:AF26"/>
  <sheetViews>
    <sheetView view="pageBreakPreview" zoomScaleNormal="100" zoomScaleSheetLayoutView="100" workbookViewId="0">
      <selection activeCell="B22" sqref="B22:AF22"/>
    </sheetView>
  </sheetViews>
  <sheetFormatPr defaultRowHeight="14.25" x14ac:dyDescent="0.4"/>
  <cols>
    <col min="1" max="1" width="3.21875" style="1" customWidth="1"/>
    <col min="2" max="2" width="3.6640625" style="1" customWidth="1"/>
    <col min="3" max="3" width="1.6640625" style="1" customWidth="1"/>
    <col min="4" max="4" width="2.77734375" style="1" customWidth="1"/>
    <col min="5" max="5" width="2.6640625" style="1" customWidth="1"/>
    <col min="6" max="6" width="1.77734375" style="1" customWidth="1"/>
    <col min="7" max="7" width="5" style="1" customWidth="1"/>
    <col min="8" max="8" width="4.109375" style="1" customWidth="1"/>
    <col min="9" max="9" width="3.6640625" style="1" customWidth="1"/>
    <col min="10" max="10" width="4.44140625" style="1" customWidth="1"/>
    <col min="11" max="11" width="5.5546875" style="1" customWidth="1"/>
    <col min="12" max="12" width="8.109375" style="1" customWidth="1"/>
    <col min="13" max="13" width="2.44140625" style="1" customWidth="1"/>
    <col min="14" max="14" width="3" style="1" customWidth="1"/>
    <col min="15" max="15" width="5.5546875" style="1" customWidth="1"/>
    <col min="16" max="16" width="4.109375" style="1" customWidth="1"/>
    <col min="17" max="17" width="8.33203125" style="1" customWidth="1"/>
    <col min="18" max="18" width="10.109375" style="1" customWidth="1"/>
    <col min="19" max="19" width="1.88671875" style="1" customWidth="1"/>
    <col min="20" max="20" width="4.77734375" style="1" customWidth="1"/>
    <col min="21" max="21" width="3.5546875" style="1" customWidth="1"/>
    <col min="22" max="22" width="1.44140625" style="1" customWidth="1"/>
    <col min="23" max="23" width="3" style="1" customWidth="1"/>
    <col min="24" max="25" width="2.21875" style="1" customWidth="1"/>
    <col min="26" max="26" width="2" style="1" customWidth="1"/>
    <col min="27" max="27" width="2.33203125" style="1" customWidth="1"/>
    <col min="28" max="28" width="2.6640625" style="1" customWidth="1"/>
    <col min="29" max="29" width="2.33203125" style="1" customWidth="1"/>
    <col min="30" max="30" width="1.88671875" style="1" customWidth="1"/>
    <col min="31" max="31" width="2.44140625" style="1" customWidth="1"/>
    <col min="32" max="32" width="6.33203125" style="1" customWidth="1"/>
    <col min="33" max="16384" width="8.88671875" style="1"/>
  </cols>
  <sheetData>
    <row r="1" spans="1:32" s="4" customFormat="1" ht="25.5" customHeight="1" x14ac:dyDescent="0.4">
      <c r="B1" s="400" t="s">
        <v>119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</row>
    <row r="2" spans="1:32" s="4" customFormat="1" ht="18.95" customHeight="1" x14ac:dyDescent="0.4">
      <c r="A2" s="5"/>
      <c r="B2" s="401" t="s">
        <v>106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</row>
    <row r="3" spans="1:32" s="4" customFormat="1" ht="18.95" customHeight="1" x14ac:dyDescent="0.4">
      <c r="A3" s="5"/>
      <c r="B3" s="402" t="s">
        <v>216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</row>
    <row r="4" spans="1:32" s="4" customFormat="1" ht="18.95" customHeight="1" x14ac:dyDescent="0.4">
      <c r="A4" s="5"/>
      <c r="B4" s="402" t="s">
        <v>111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</row>
    <row r="5" spans="1:32" s="4" customFormat="1" ht="18.95" customHeight="1" x14ac:dyDescent="0.4">
      <c r="A5" s="5"/>
      <c r="B5" s="402" t="s">
        <v>124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</row>
    <row r="6" spans="1:32" s="4" customFormat="1" ht="18.95" customHeight="1" x14ac:dyDescent="0.4">
      <c r="A6" s="5"/>
      <c r="B6" s="402" t="s">
        <v>123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</row>
    <row r="7" spans="1:32" s="4" customFormat="1" ht="18.95" customHeight="1" x14ac:dyDescent="0.4">
      <c r="A7" s="5"/>
      <c r="B7" s="401" t="s">
        <v>107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</row>
    <row r="8" spans="1:32" s="4" customFormat="1" ht="18.95" customHeight="1" x14ac:dyDescent="0.4">
      <c r="A8" s="5"/>
      <c r="B8" s="402" t="s">
        <v>113</v>
      </c>
      <c r="C8" s="402" t="s">
        <v>63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</row>
    <row r="9" spans="1:32" s="4" customFormat="1" ht="18.95" customHeight="1" x14ac:dyDescent="0.4">
      <c r="A9" s="5"/>
      <c r="B9" s="402" t="s">
        <v>114</v>
      </c>
      <c r="C9" s="402" t="s">
        <v>63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</row>
    <row r="10" spans="1:32" s="4" customFormat="1" ht="18.95" customHeight="1" x14ac:dyDescent="0.4">
      <c r="A10" s="5"/>
      <c r="B10" s="402" t="s">
        <v>115</v>
      </c>
      <c r="C10" s="402" t="s">
        <v>108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</row>
    <row r="11" spans="1:32" s="4" customFormat="1" ht="18.95" customHeight="1" x14ac:dyDescent="0.4">
      <c r="A11" s="5"/>
      <c r="B11" s="402" t="s">
        <v>146</v>
      </c>
      <c r="C11" s="402" t="s">
        <v>108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</row>
    <row r="12" spans="1:32" s="4" customFormat="1" ht="18.95" customHeight="1" x14ac:dyDescent="0.4">
      <c r="A12" s="5"/>
      <c r="B12" s="402" t="s">
        <v>162</v>
      </c>
      <c r="C12" s="402" t="s">
        <v>108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</row>
    <row r="13" spans="1:32" s="4" customFormat="1" ht="18.95" customHeight="1" x14ac:dyDescent="0.4">
      <c r="A13" s="5"/>
      <c r="B13" s="402" t="s">
        <v>156</v>
      </c>
      <c r="C13" s="402" t="s">
        <v>109</v>
      </c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</row>
    <row r="14" spans="1:32" s="4" customFormat="1" ht="18.95" customHeight="1" x14ac:dyDescent="0.4">
      <c r="A14" s="5"/>
      <c r="B14" s="402" t="s">
        <v>212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</row>
    <row r="15" spans="1:32" s="4" customFormat="1" ht="18.95" customHeight="1" x14ac:dyDescent="0.4">
      <c r="A15" s="5"/>
      <c r="B15" s="402" t="s">
        <v>120</v>
      </c>
      <c r="C15" s="402" t="s">
        <v>109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</row>
    <row r="16" spans="1:32" s="4" customFormat="1" ht="18.95" customHeight="1" x14ac:dyDescent="0.4">
      <c r="A16" s="5"/>
      <c r="B16" s="402" t="s">
        <v>116</v>
      </c>
      <c r="C16" s="402" t="s">
        <v>109</v>
      </c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</row>
    <row r="17" spans="1:32" s="4" customFormat="1" ht="18.95" customHeight="1" x14ac:dyDescent="0.4">
      <c r="A17" s="5"/>
      <c r="B17" s="402" t="s">
        <v>125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</row>
    <row r="18" spans="1:32" s="4" customFormat="1" ht="18.95" customHeight="1" x14ac:dyDescent="0.4">
      <c r="A18" s="5"/>
      <c r="B18" s="402" t="s">
        <v>117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</row>
    <row r="19" spans="1:32" s="4" customFormat="1" ht="18.95" customHeight="1" x14ac:dyDescent="0.4">
      <c r="A19" s="5"/>
      <c r="B19" s="402" t="s">
        <v>213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</row>
    <row r="20" spans="1:32" s="4" customFormat="1" ht="18.95" customHeight="1" x14ac:dyDescent="0.4">
      <c r="A20" s="5"/>
      <c r="B20" s="402" t="s">
        <v>126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</row>
    <row r="21" spans="1:32" s="4" customFormat="1" ht="18.95" customHeight="1" x14ac:dyDescent="0.4">
      <c r="A21" s="5"/>
      <c r="B21" s="402" t="s">
        <v>127</v>
      </c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</row>
    <row r="22" spans="1:32" s="4" customFormat="1" ht="18.95" customHeight="1" x14ac:dyDescent="0.4">
      <c r="A22" s="5"/>
      <c r="B22" s="402" t="s">
        <v>118</v>
      </c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</row>
    <row r="23" spans="1:32" s="4" customFormat="1" ht="18.95" customHeight="1" x14ac:dyDescent="0.4">
      <c r="A23" s="5"/>
      <c r="B23" s="402" t="s">
        <v>128</v>
      </c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</row>
    <row r="24" spans="1:32" s="4" customFormat="1" ht="18.95" customHeight="1" x14ac:dyDescent="0.4">
      <c r="A24" s="5"/>
      <c r="B24" s="402" t="s">
        <v>129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</row>
    <row r="25" spans="1:32" s="4" customFormat="1" ht="18.95" customHeight="1" x14ac:dyDescent="0.4">
      <c r="A25" s="5"/>
      <c r="B25" s="401" t="s">
        <v>121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</row>
    <row r="26" spans="1:32" s="4" customFormat="1" ht="18.95" customHeight="1" x14ac:dyDescent="0.4">
      <c r="A26" s="5"/>
      <c r="B26" s="402" t="s">
        <v>122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</row>
  </sheetData>
  <mergeCells count="26">
    <mergeCell ref="B26:AF26"/>
    <mergeCell ref="B11:AF11"/>
    <mergeCell ref="B20:AF20"/>
    <mergeCell ref="B21:AF21"/>
    <mergeCell ref="B22:AF22"/>
    <mergeCell ref="B23:AF23"/>
    <mergeCell ref="B24:AF24"/>
    <mergeCell ref="B25:AF25"/>
    <mergeCell ref="B14:AF14"/>
    <mergeCell ref="B15:AF15"/>
    <mergeCell ref="B16:AF16"/>
    <mergeCell ref="B17:AF17"/>
    <mergeCell ref="B18:AF18"/>
    <mergeCell ref="B19:AF19"/>
    <mergeCell ref="B13:AF13"/>
    <mergeCell ref="B12:AF12"/>
    <mergeCell ref="B6:AF6"/>
    <mergeCell ref="B7:AF7"/>
    <mergeCell ref="B8:AF8"/>
    <mergeCell ref="B9:AF9"/>
    <mergeCell ref="B10:AF10"/>
    <mergeCell ref="B1:AF1"/>
    <mergeCell ref="B2:AF2"/>
    <mergeCell ref="B3:AF3"/>
    <mergeCell ref="B4:AF4"/>
    <mergeCell ref="B5:AF5"/>
  </mergeCells>
  <phoneticPr fontId="1"/>
  <printOptions horizontalCentered="1"/>
  <pageMargins left="0.39" right="0.17" top="0.85" bottom="0.37" header="0.31496062992125984" footer="0.15748031496062992"/>
  <pageSetup paperSize="9" orientation="landscape" r:id="rId1"/>
  <rowBreaks count="1" manualBreakCount="1">
    <brk id="26" min="1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E267-DB34-41D0-B551-E888B179FE3F}">
  <sheetPr>
    <tabColor rgb="FF969696"/>
  </sheetPr>
  <dimension ref="B1:C23"/>
  <sheetViews>
    <sheetView workbookViewId="0"/>
  </sheetViews>
  <sheetFormatPr defaultRowHeight="19.5" x14ac:dyDescent="0.4"/>
  <cols>
    <col min="1" max="1" width="6" customWidth="1"/>
    <col min="2" max="2" width="25.6640625" customWidth="1"/>
    <col min="3" max="3" width="17.77734375" customWidth="1"/>
  </cols>
  <sheetData>
    <row r="1" spans="2:3" ht="28.5" customHeight="1" x14ac:dyDescent="0.4">
      <c r="C1" s="7"/>
    </row>
    <row r="2" spans="2:3" x14ac:dyDescent="0.4">
      <c r="B2" s="8" t="s">
        <v>64</v>
      </c>
      <c r="C2" s="8" t="s">
        <v>137</v>
      </c>
    </row>
    <row r="3" spans="2:3" x14ac:dyDescent="0.4">
      <c r="B3" s="8" t="s">
        <v>65</v>
      </c>
      <c r="C3" s="8" t="s">
        <v>138</v>
      </c>
    </row>
    <row r="4" spans="2:3" x14ac:dyDescent="0.4">
      <c r="B4" s="8" t="s">
        <v>168</v>
      </c>
      <c r="C4" s="8" t="s">
        <v>141</v>
      </c>
    </row>
    <row r="5" spans="2:3" x14ac:dyDescent="0.4">
      <c r="C5" s="8" t="s">
        <v>139</v>
      </c>
    </row>
    <row r="6" spans="2:3" x14ac:dyDescent="0.4">
      <c r="C6" s="8" t="s">
        <v>140</v>
      </c>
    </row>
    <row r="7" spans="2:3" x14ac:dyDescent="0.4">
      <c r="C7" s="7"/>
    </row>
    <row r="8" spans="2:3" x14ac:dyDescent="0.4">
      <c r="B8" s="1" t="s">
        <v>153</v>
      </c>
      <c r="C8" s="8" t="s">
        <v>133</v>
      </c>
    </row>
    <row r="9" spans="2:3" x14ac:dyDescent="0.4">
      <c r="B9" t="s">
        <v>151</v>
      </c>
      <c r="C9" s="9">
        <v>20</v>
      </c>
    </row>
    <row r="10" spans="2:3" x14ac:dyDescent="0.4">
      <c r="B10" t="s">
        <v>166</v>
      </c>
      <c r="C10" s="9">
        <v>30</v>
      </c>
    </row>
    <row r="11" spans="2:3" x14ac:dyDescent="0.4">
      <c r="B11" t="s">
        <v>150</v>
      </c>
      <c r="C11" s="7"/>
    </row>
    <row r="12" spans="2:3" x14ac:dyDescent="0.4">
      <c r="B12" t="s">
        <v>158</v>
      </c>
      <c r="C12" s="7"/>
    </row>
    <row r="13" spans="2:3" x14ac:dyDescent="0.4">
      <c r="B13" s="1" t="s">
        <v>154</v>
      </c>
      <c r="C13" s="8" t="s">
        <v>19</v>
      </c>
    </row>
    <row r="14" spans="2:3" x14ac:dyDescent="0.4">
      <c r="B14" t="s">
        <v>169</v>
      </c>
      <c r="C14" s="8" t="s">
        <v>132</v>
      </c>
    </row>
    <row r="15" spans="2:3" x14ac:dyDescent="0.4">
      <c r="B15" t="s">
        <v>160</v>
      </c>
    </row>
    <row r="17" spans="2:2" x14ac:dyDescent="0.4">
      <c r="B17" s="8" t="s">
        <v>17</v>
      </c>
    </row>
    <row r="18" spans="2:2" x14ac:dyDescent="0.4">
      <c r="B18" s="8" t="s">
        <v>18</v>
      </c>
    </row>
    <row r="19" spans="2:2" x14ac:dyDescent="0.4">
      <c r="B19" s="8" t="s">
        <v>135</v>
      </c>
    </row>
    <row r="20" spans="2:2" x14ac:dyDescent="0.4">
      <c r="B20" s="8" t="s">
        <v>136</v>
      </c>
    </row>
    <row r="23" spans="2:2" x14ac:dyDescent="0.4">
      <c r="B23" s="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</vt:lpstr>
      <vt:lpstr>工種コード一覧</vt:lpstr>
      <vt:lpstr>入力・提出 ガイド</vt:lpstr>
      <vt:lpstr>sannsyo</vt:lpstr>
      <vt:lpstr>請求書!Print_Area</vt:lpstr>
      <vt:lpstr>'入力・提出 ガイド'!Print_Area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TAITOH20</dc:creator>
  <cp:lastModifiedBy>TAITOH41</cp:lastModifiedBy>
  <cp:lastPrinted>2023-09-11T01:37:29Z</cp:lastPrinted>
  <dcterms:created xsi:type="dcterms:W3CDTF">2019-04-24T04:57:04Z</dcterms:created>
  <dcterms:modified xsi:type="dcterms:W3CDTF">2023-09-11T01:48:27Z</dcterms:modified>
</cp:coreProperties>
</file>